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2021 год\РЕШЕНИЯ СОБРАНИЯ ПРЕДСТАВИТЕЛЕЙ 2021г-\проект бюджета\"/>
    </mc:Choice>
  </mc:AlternateContent>
  <bookViews>
    <workbookView xWindow="0" yWindow="0" windowWidth="16380" windowHeight="8190" tabRatio="500" firstSheet="23" activeTab="28"/>
  </bookViews>
  <sheets>
    <sheet name="прил 1." sheetId="1" r:id="rId1"/>
    <sheet name="прил. 2" sheetId="2" r:id="rId2"/>
    <sheet name="прил.2" sheetId="3" state="hidden" r:id="rId3"/>
    <sheet name="прил. 3" sheetId="4" r:id="rId4"/>
    <sheet name="прил.3" sheetId="5" state="hidden" r:id="rId5"/>
    <sheet name="прил 4.  (2)" sheetId="6" r:id="rId6"/>
    <sheet name="прил 5." sheetId="7" r:id="rId7"/>
    <sheet name="прил.6" sheetId="8" r:id="rId8"/>
    <sheet name="прил.7" sheetId="9" r:id="rId9"/>
    <sheet name="прил.8" sheetId="10" r:id="rId10"/>
    <sheet name="прил.9" sheetId="11" r:id="rId11"/>
    <sheet name="прил.10" sheetId="12" r:id="rId12"/>
    <sheet name="прил.11" sheetId="13" r:id="rId13"/>
    <sheet name="прил 12. " sheetId="14" state="hidden" r:id="rId14"/>
    <sheet name="прил 13." sheetId="15" state="hidden" r:id="rId15"/>
    <sheet name="прил.14" sheetId="16" state="hidden" r:id="rId16"/>
    <sheet name="прил12" sheetId="17" r:id="rId17"/>
    <sheet name="прил 15." sheetId="18" state="hidden" r:id="rId18"/>
    <sheet name="прил.13" sheetId="19" r:id="rId19"/>
    <sheet name="прил.16" sheetId="20" state="hidden" r:id="rId20"/>
    <sheet name="прил14" sheetId="21" r:id="rId21"/>
    <sheet name="прил.17" sheetId="22" state="hidden" r:id="rId22"/>
    <sheet name="прил 4. " sheetId="23" state="hidden" r:id="rId23"/>
    <sheet name="прил15" sheetId="24" r:id="rId24"/>
    <sheet name="прил16" sheetId="25" r:id="rId25"/>
    <sheet name="прил17" sheetId="26" r:id="rId26"/>
    <sheet name="прил18" sheetId="27" r:id="rId27"/>
    <sheet name="прил19" sheetId="28" r:id="rId28"/>
    <sheet name="Лист2" sheetId="29" r:id="rId29"/>
    <sheet name="Лист3" sheetId="30" r:id="rId30"/>
  </sheets>
  <definedNames>
    <definedName name="_xlnm._FilterDatabase" localSheetId="7">прил.6!$A$6:$F$6</definedName>
    <definedName name="_xlnm._FilterDatabase" localSheetId="8">прил.7!$A$6:$G$6</definedName>
    <definedName name="_xlnm._FilterDatabase" localSheetId="9">прил.8!$A$6:$G$6</definedName>
    <definedName name="_xlnm._FilterDatabase" localSheetId="10">прил.9!$A$6:$H$6</definedName>
    <definedName name="_xlnm.Print_Titles" localSheetId="7">прил.6!$5:$5</definedName>
    <definedName name="_xlnm.Print_Titles" localSheetId="8">прил.7!$5:$5</definedName>
    <definedName name="_xlnm.Print_Titles" localSheetId="9">прил.8!$5:$5</definedName>
    <definedName name="_xlnm.Print_Titles" localSheetId="10">прил.9!$5:$5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9" i="4" l="1"/>
  <c r="D11" i="26"/>
  <c r="C11" i="26"/>
  <c r="D8" i="26"/>
  <c r="C8" i="26"/>
  <c r="C11" i="25"/>
  <c r="C8" i="25"/>
  <c r="D14" i="24"/>
  <c r="C14" i="24"/>
  <c r="D10" i="24"/>
  <c r="C10" i="24"/>
  <c r="C11" i="21"/>
  <c r="C8" i="21"/>
  <c r="D25" i="19"/>
  <c r="C25" i="19"/>
  <c r="D24" i="19"/>
  <c r="D23" i="19" s="1"/>
  <c r="C24" i="19"/>
  <c r="C23" i="19" s="1"/>
  <c r="D17" i="19"/>
  <c r="C17" i="19"/>
  <c r="C11" i="19" s="1"/>
  <c r="C5" i="19" s="1"/>
  <c r="D15" i="19"/>
  <c r="D11" i="19" s="1"/>
  <c r="D5" i="19" s="1"/>
  <c r="C15" i="19"/>
  <c r="D13" i="19"/>
  <c r="C13" i="19"/>
  <c r="C12" i="19" s="1"/>
  <c r="D12" i="19"/>
  <c r="D9" i="19"/>
  <c r="C9" i="19"/>
  <c r="D7" i="19"/>
  <c r="C7" i="19"/>
  <c r="C6" i="19" s="1"/>
  <c r="D6" i="19"/>
  <c r="D14" i="18"/>
  <c r="C14" i="18"/>
  <c r="D10" i="18"/>
  <c r="C10" i="18"/>
  <c r="C26" i="17"/>
  <c r="C25" i="17" s="1"/>
  <c r="C24" i="17"/>
  <c r="C18" i="17"/>
  <c r="C16" i="17"/>
  <c r="C14" i="17"/>
  <c r="C13" i="17"/>
  <c r="C12" i="17"/>
  <c r="C10" i="17"/>
  <c r="C9" i="17" s="1"/>
  <c r="C7" i="17"/>
  <c r="C6" i="17"/>
  <c r="C5" i="17"/>
  <c r="C14" i="16"/>
  <c r="C10" i="16"/>
  <c r="D15" i="15"/>
  <c r="D14" i="15" s="1"/>
  <c r="D13" i="15" s="1"/>
  <c r="D8" i="15" s="1"/>
  <c r="D7" i="15" s="1"/>
  <c r="C15" i="15"/>
  <c r="C14" i="15" s="1"/>
  <c r="C13" i="15" s="1"/>
  <c r="D11" i="15"/>
  <c r="C11" i="15"/>
  <c r="D10" i="15"/>
  <c r="D9" i="15" s="1"/>
  <c r="C10" i="15"/>
  <c r="C9" i="15"/>
  <c r="C14" i="14"/>
  <c r="C13" i="14" s="1"/>
  <c r="C12" i="14" s="1"/>
  <c r="C10" i="14"/>
  <c r="C9" i="14"/>
  <c r="C8" i="14"/>
  <c r="G142" i="13"/>
  <c r="G141" i="13" s="1"/>
  <c r="F142" i="13"/>
  <c r="F141" i="13"/>
  <c r="F140" i="13" s="1"/>
  <c r="F139" i="13" s="1"/>
  <c r="F138" i="13" s="1"/>
  <c r="G140" i="13"/>
  <c r="G139" i="13" s="1"/>
  <c r="G138" i="13"/>
  <c r="G136" i="13"/>
  <c r="F136" i="13"/>
  <c r="F135" i="13" s="1"/>
  <c r="F134" i="13" s="1"/>
  <c r="F133" i="13" s="1"/>
  <c r="F132" i="13" s="1"/>
  <c r="G135" i="13"/>
  <c r="G134" i="13" s="1"/>
  <c r="G133" i="13" s="1"/>
  <c r="G132" i="13" s="1"/>
  <c r="G130" i="13"/>
  <c r="G129" i="13" s="1"/>
  <c r="G128" i="13" s="1"/>
  <c r="G123" i="13" s="1"/>
  <c r="F130" i="13"/>
  <c r="F129" i="13"/>
  <c r="F128" i="13" s="1"/>
  <c r="F123" i="13" s="1"/>
  <c r="G126" i="13"/>
  <c r="F126" i="13"/>
  <c r="G125" i="13"/>
  <c r="G124" i="13" s="1"/>
  <c r="G119" i="13"/>
  <c r="F119" i="13"/>
  <c r="F118" i="13" s="1"/>
  <c r="F117" i="13" s="1"/>
  <c r="F116" i="13" s="1"/>
  <c r="F115" i="13" s="1"/>
  <c r="F114" i="13" s="1"/>
  <c r="G118" i="13"/>
  <c r="G117" i="13" s="1"/>
  <c r="G116" i="13" s="1"/>
  <c r="G115" i="13" s="1"/>
  <c r="G114" i="13" s="1"/>
  <c r="G110" i="13"/>
  <c r="F110" i="13"/>
  <c r="G107" i="13"/>
  <c r="G106" i="13" s="1"/>
  <c r="F107" i="13"/>
  <c r="F106" i="13"/>
  <c r="F105" i="13" s="1"/>
  <c r="F104" i="13" s="1"/>
  <c r="F103" i="13" s="1"/>
  <c r="G105" i="13"/>
  <c r="G104" i="13" s="1"/>
  <c r="G103" i="13"/>
  <c r="G100" i="13"/>
  <c r="F100" i="13"/>
  <c r="G99" i="13"/>
  <c r="G98" i="13" s="1"/>
  <c r="G97" i="13" s="1"/>
  <c r="G96" i="13" s="1"/>
  <c r="G95" i="13" s="1"/>
  <c r="F99" i="13"/>
  <c r="F98" i="13" s="1"/>
  <c r="F97" i="13"/>
  <c r="F96" i="13" s="1"/>
  <c r="F95" i="13"/>
  <c r="G92" i="13"/>
  <c r="F92" i="13"/>
  <c r="G90" i="13"/>
  <c r="G88" i="13" s="1"/>
  <c r="G87" i="13" s="1"/>
  <c r="G86" i="13" s="1"/>
  <c r="G85" i="13" s="1"/>
  <c r="G56" i="13" s="1"/>
  <c r="F90" i="13"/>
  <c r="G84" i="13"/>
  <c r="G83" i="13" s="1"/>
  <c r="G82" i="13" s="1"/>
  <c r="G81" i="13" s="1"/>
  <c r="G79" i="13"/>
  <c r="G77" i="13"/>
  <c r="G73" i="13" s="1"/>
  <c r="G72" i="13" s="1"/>
  <c r="G71" i="13" s="1"/>
  <c r="G75" i="13"/>
  <c r="F75" i="13"/>
  <c r="F74" i="13" s="1"/>
  <c r="F73" i="13"/>
  <c r="F72" i="13" s="1"/>
  <c r="F71" i="13" s="1"/>
  <c r="G69" i="13"/>
  <c r="F69" i="13"/>
  <c r="G67" i="13"/>
  <c r="F67" i="13"/>
  <c r="G65" i="13"/>
  <c r="F64" i="13"/>
  <c r="G63" i="13"/>
  <c r="G62" i="13" s="1"/>
  <c r="G61" i="13" s="1"/>
  <c r="F62" i="13"/>
  <c r="F60" i="13"/>
  <c r="G59" i="13"/>
  <c r="G58" i="13" s="1"/>
  <c r="G57" i="13" s="1"/>
  <c r="G54" i="13"/>
  <c r="F54" i="13"/>
  <c r="G52" i="13"/>
  <c r="F52" i="13"/>
  <c r="G50" i="13"/>
  <c r="G48" i="13"/>
  <c r="F48" i="13"/>
  <c r="G46" i="13"/>
  <c r="F46" i="13"/>
  <c r="G44" i="13"/>
  <c r="F44" i="13"/>
  <c r="G43" i="13"/>
  <c r="G42" i="13" s="1"/>
  <c r="F43" i="13"/>
  <c r="F42" i="13" s="1"/>
  <c r="G40" i="13"/>
  <c r="G39" i="13" s="1"/>
  <c r="F40" i="13"/>
  <c r="F39" i="13" s="1"/>
  <c r="F38" i="13"/>
  <c r="G36" i="13"/>
  <c r="F36" i="13"/>
  <c r="G35" i="13"/>
  <c r="G34" i="13" s="1"/>
  <c r="F35" i="13"/>
  <c r="F34" i="13" s="1"/>
  <c r="F33" i="13" s="1"/>
  <c r="F31" i="13" s="1"/>
  <c r="F23" i="13" s="1"/>
  <c r="G28" i="13"/>
  <c r="G27" i="13" s="1"/>
  <c r="G26" i="13" s="1"/>
  <c r="G25" i="13" s="1"/>
  <c r="G24" i="13" s="1"/>
  <c r="G19" i="13"/>
  <c r="G13" i="13" s="1"/>
  <c r="G12" i="13" s="1"/>
  <c r="F19" i="13"/>
  <c r="G16" i="13"/>
  <c r="F16" i="13"/>
  <c r="G15" i="13"/>
  <c r="G14" i="13" s="1"/>
  <c r="F15" i="13"/>
  <c r="F14" i="13" s="1"/>
  <c r="F13" i="13" s="1"/>
  <c r="F12" i="13" s="1"/>
  <c r="F136" i="12"/>
  <c r="F135" i="12"/>
  <c r="F134" i="12"/>
  <c r="F133" i="12" s="1"/>
  <c r="F132" i="12" s="1"/>
  <c r="F130" i="12"/>
  <c r="F129" i="12"/>
  <c r="F128" i="12"/>
  <c r="F127" i="12" s="1"/>
  <c r="F126" i="12" s="1"/>
  <c r="F124" i="12"/>
  <c r="F123" i="12" s="1"/>
  <c r="F122" i="12" s="1"/>
  <c r="F120" i="12"/>
  <c r="F119" i="12" s="1"/>
  <c r="F118" i="12" s="1"/>
  <c r="F116" i="12"/>
  <c r="F115" i="12"/>
  <c r="F114" i="12" s="1"/>
  <c r="F110" i="12"/>
  <c r="F109" i="12" s="1"/>
  <c r="F108" i="12"/>
  <c r="F107" i="12"/>
  <c r="F106" i="12" s="1"/>
  <c r="F105" i="12" s="1"/>
  <c r="F101" i="12"/>
  <c r="F98" i="12"/>
  <c r="F97" i="12" s="1"/>
  <c r="F96" i="12" s="1"/>
  <c r="F95" i="12" s="1"/>
  <c r="F94" i="12" s="1"/>
  <c r="F91" i="12"/>
  <c r="F90" i="12"/>
  <c r="F89" i="12"/>
  <c r="F88" i="12" s="1"/>
  <c r="F87" i="12" s="1"/>
  <c r="F81" i="12"/>
  <c r="F80" i="12" s="1"/>
  <c r="F76" i="12"/>
  <c r="F74" i="12"/>
  <c r="F72" i="12"/>
  <c r="F68" i="12"/>
  <c r="F67" i="12"/>
  <c r="F65" i="12"/>
  <c r="F63" i="12"/>
  <c r="F61" i="12"/>
  <c r="F59" i="12"/>
  <c r="F57" i="12"/>
  <c r="F56" i="12"/>
  <c r="F55" i="12" s="1"/>
  <c r="F53" i="12"/>
  <c r="F52" i="12" s="1"/>
  <c r="F49" i="12"/>
  <c r="F47" i="12"/>
  <c r="F45" i="12"/>
  <c r="F43" i="12"/>
  <c r="F39" i="12"/>
  <c r="F38" i="12" s="1"/>
  <c r="F36" i="12"/>
  <c r="F35" i="12"/>
  <c r="F34" i="12" s="1"/>
  <c r="F33" i="12" s="1"/>
  <c r="F32" i="12" s="1"/>
  <c r="F31" i="12" s="1"/>
  <c r="F23" i="12" s="1"/>
  <c r="F28" i="12"/>
  <c r="F27" i="12"/>
  <c r="F26" i="12" s="1"/>
  <c r="F25" i="12" s="1"/>
  <c r="F24" i="12" s="1"/>
  <c r="F19" i="12"/>
  <c r="F16" i="12"/>
  <c r="F15" i="12"/>
  <c r="F14" i="12"/>
  <c r="F13" i="12" s="1"/>
  <c r="F12" i="12" s="1"/>
  <c r="H152" i="11"/>
  <c r="H151" i="11"/>
  <c r="H150" i="11"/>
  <c r="H146" i="11"/>
  <c r="H145" i="11" s="1"/>
  <c r="G146" i="11"/>
  <c r="G145" i="11"/>
  <c r="G144" i="11" s="1"/>
  <c r="G143" i="11" s="1"/>
  <c r="G142" i="11" s="1"/>
  <c r="H144" i="11"/>
  <c r="H143" i="11" s="1"/>
  <c r="H142" i="11"/>
  <c r="H140" i="11"/>
  <c r="G140" i="11"/>
  <c r="G139" i="11" s="1"/>
  <c r="G138" i="11" s="1"/>
  <c r="H139" i="11"/>
  <c r="H138" i="11" s="1"/>
  <c r="H137" i="11"/>
  <c r="H136" i="11" s="1"/>
  <c r="G137" i="11"/>
  <c r="G136" i="11" s="1"/>
  <c r="H134" i="11"/>
  <c r="H133" i="11" s="1"/>
  <c r="G134" i="11"/>
  <c r="G133" i="11"/>
  <c r="G132" i="11" s="1"/>
  <c r="H132" i="11"/>
  <c r="H131" i="11" s="1"/>
  <c r="G131" i="11"/>
  <c r="G130" i="11" s="1"/>
  <c r="H130" i="11"/>
  <c r="H127" i="11"/>
  <c r="G127" i="11"/>
  <c r="H124" i="11"/>
  <c r="G124" i="11"/>
  <c r="H123" i="11"/>
  <c r="G123" i="11"/>
  <c r="G122" i="11" s="1"/>
  <c r="G121" i="11" s="1"/>
  <c r="G120" i="11" s="1"/>
  <c r="G119" i="11" s="1"/>
  <c r="H122" i="11"/>
  <c r="H121" i="11" s="1"/>
  <c r="H120" i="11" s="1"/>
  <c r="H119" i="11" s="1"/>
  <c r="H117" i="11"/>
  <c r="H106" i="11" s="1"/>
  <c r="G117" i="11"/>
  <c r="G106" i="11" s="1"/>
  <c r="H115" i="11"/>
  <c r="G115" i="11"/>
  <c r="H113" i="11"/>
  <c r="G113" i="11"/>
  <c r="H111" i="11"/>
  <c r="G111" i="11"/>
  <c r="H109" i="11"/>
  <c r="G109" i="11"/>
  <c r="H104" i="11"/>
  <c r="H103" i="11" s="1"/>
  <c r="G104" i="11"/>
  <c r="G103" i="11"/>
  <c r="H102" i="11"/>
  <c r="H100" i="11"/>
  <c r="H99" i="11"/>
  <c r="H98" i="11" s="1"/>
  <c r="H96" i="11"/>
  <c r="G96" i="11"/>
  <c r="H95" i="11"/>
  <c r="H94" i="11" s="1"/>
  <c r="H93" i="11" s="1"/>
  <c r="H92" i="11" s="1"/>
  <c r="H84" i="11" s="1"/>
  <c r="G95" i="11"/>
  <c r="G94" i="11" s="1"/>
  <c r="G93" i="11" s="1"/>
  <c r="G92" i="11" s="1"/>
  <c r="H89" i="11"/>
  <c r="H88" i="11" s="1"/>
  <c r="H87" i="11"/>
  <c r="H86" i="11" s="1"/>
  <c r="H85" i="11" s="1"/>
  <c r="H79" i="11"/>
  <c r="G79" i="11"/>
  <c r="H78" i="11"/>
  <c r="G78" i="11"/>
  <c r="H76" i="11"/>
  <c r="G76" i="11"/>
  <c r="G75" i="11" s="1"/>
  <c r="H75" i="11"/>
  <c r="H73" i="11"/>
  <c r="H72" i="11"/>
  <c r="H71" i="11" s="1"/>
  <c r="H70" i="11" s="1"/>
  <c r="H68" i="11"/>
  <c r="G68" i="11"/>
  <c r="H66" i="11"/>
  <c r="G66" i="11"/>
  <c r="H64" i="11"/>
  <c r="H63" i="11" s="1"/>
  <c r="G64" i="11"/>
  <c r="H57" i="11"/>
  <c r="G57" i="11"/>
  <c r="H56" i="11"/>
  <c r="H55" i="11" s="1"/>
  <c r="H54" i="11" s="1"/>
  <c r="G56" i="11"/>
  <c r="G55" i="11"/>
  <c r="G53" i="11" s="1"/>
  <c r="G52" i="11" s="1"/>
  <c r="G51" i="11" s="1"/>
  <c r="H53" i="11"/>
  <c r="H52" i="11" s="1"/>
  <c r="H51" i="11" s="1"/>
  <c r="H47" i="11"/>
  <c r="H46" i="11" s="1"/>
  <c r="H45" i="11" s="1"/>
  <c r="G47" i="11"/>
  <c r="G46" i="11" s="1"/>
  <c r="G45" i="11" s="1"/>
  <c r="G44" i="11" s="1"/>
  <c r="G43" i="11" s="1"/>
  <c r="G42" i="11" s="1"/>
  <c r="H44" i="11"/>
  <c r="H43" i="11"/>
  <c r="H42" i="11" s="1"/>
  <c r="H40" i="11"/>
  <c r="H39" i="11"/>
  <c r="H38" i="11" s="1"/>
  <c r="H37" i="11" s="1"/>
  <c r="H30" i="11" s="1"/>
  <c r="H35" i="11"/>
  <c r="H34" i="11" s="1"/>
  <c r="H33" i="11" s="1"/>
  <c r="H32" i="11" s="1"/>
  <c r="H31" i="11" s="1"/>
  <c r="G35" i="11"/>
  <c r="G34" i="11" s="1"/>
  <c r="G33" i="11"/>
  <c r="G32" i="11" s="1"/>
  <c r="G31" i="11" s="1"/>
  <c r="H23" i="11"/>
  <c r="G23" i="11"/>
  <c r="H20" i="11"/>
  <c r="H19" i="11" s="1"/>
  <c r="G20" i="11"/>
  <c r="G19" i="11"/>
  <c r="H18" i="11"/>
  <c r="H17" i="11" s="1"/>
  <c r="H16" i="11" s="1"/>
  <c r="H13" i="11"/>
  <c r="G13" i="11"/>
  <c r="H12" i="11"/>
  <c r="H11" i="11" s="1"/>
  <c r="G12" i="11"/>
  <c r="G11" i="11" s="1"/>
  <c r="G10" i="11" s="1"/>
  <c r="G9" i="11" s="1"/>
  <c r="H10" i="11"/>
  <c r="H9" i="11" s="1"/>
  <c r="G144" i="10"/>
  <c r="G143" i="10" s="1"/>
  <c r="G142" i="10" s="1"/>
  <c r="G141" i="10"/>
  <c r="G140" i="10"/>
  <c r="G138" i="10"/>
  <c r="G137" i="10" s="1"/>
  <c r="G136" i="10" s="1"/>
  <c r="G135" i="10" s="1"/>
  <c r="G134" i="10" s="1"/>
  <c r="G132" i="10"/>
  <c r="G131" i="10"/>
  <c r="G130" i="10"/>
  <c r="G129" i="10"/>
  <c r="G128" i="10" s="1"/>
  <c r="G126" i="10"/>
  <c r="G125" i="10" s="1"/>
  <c r="G124" i="10"/>
  <c r="G123" i="10" s="1"/>
  <c r="G122" i="10" s="1"/>
  <c r="G119" i="10"/>
  <c r="G116" i="10"/>
  <c r="G115" i="10"/>
  <c r="G114" i="10"/>
  <c r="G113" i="10"/>
  <c r="G112" i="10" s="1"/>
  <c r="G111" i="10" s="1"/>
  <c r="G109" i="10"/>
  <c r="G107" i="10"/>
  <c r="G105" i="10"/>
  <c r="G103" i="10"/>
  <c r="G101" i="10"/>
  <c r="G97" i="10" s="1"/>
  <c r="G88" i="10" s="1"/>
  <c r="G87" i="10" s="1"/>
  <c r="G98" i="10"/>
  <c r="G95" i="10"/>
  <c r="G94" i="10"/>
  <c r="G93" i="10"/>
  <c r="G91" i="10"/>
  <c r="G90" i="10" s="1"/>
  <c r="G89" i="10"/>
  <c r="G84" i="10"/>
  <c r="G83" i="10"/>
  <c r="G82" i="10"/>
  <c r="G81" i="10"/>
  <c r="G80" i="10" s="1"/>
  <c r="G77" i="10"/>
  <c r="G76" i="10"/>
  <c r="G74" i="10"/>
  <c r="G73" i="10"/>
  <c r="G69" i="10"/>
  <c r="G67" i="10"/>
  <c r="G65" i="10"/>
  <c r="G58" i="10"/>
  <c r="G57" i="10"/>
  <c r="G56" i="10" s="1"/>
  <c r="G54" i="10"/>
  <c r="G48" i="10"/>
  <c r="G47" i="10" s="1"/>
  <c r="G46" i="10" s="1"/>
  <c r="G45" i="10" s="1"/>
  <c r="G44" i="10"/>
  <c r="G43" i="10" s="1"/>
  <c r="G41" i="10"/>
  <c r="G40" i="10" s="1"/>
  <c r="G39" i="10" s="1"/>
  <c r="G38" i="10" s="1"/>
  <c r="G37" i="10" s="1"/>
  <c r="G34" i="10"/>
  <c r="G33" i="10"/>
  <c r="G32" i="10"/>
  <c r="G31" i="10" s="1"/>
  <c r="G30" i="10" s="1"/>
  <c r="G28" i="10"/>
  <c r="G27" i="10"/>
  <c r="G23" i="10"/>
  <c r="G20" i="10"/>
  <c r="G19" i="10" s="1"/>
  <c r="G18" i="10" s="1"/>
  <c r="G17" i="10" s="1"/>
  <c r="G16" i="10"/>
  <c r="G13" i="10"/>
  <c r="G12" i="10"/>
  <c r="G11" i="10" s="1"/>
  <c r="G10" i="10"/>
  <c r="G9" i="10"/>
  <c r="G8" i="10"/>
  <c r="G154" i="9"/>
  <c r="G153" i="9"/>
  <c r="G152" i="9"/>
  <c r="G151" i="9" s="1"/>
  <c r="G150" i="9"/>
  <c r="G148" i="9"/>
  <c r="G147" i="9" s="1"/>
  <c r="F148" i="9"/>
  <c r="F147" i="9"/>
  <c r="F146" i="9" s="1"/>
  <c r="F145" i="9" s="1"/>
  <c r="F144" i="9" s="1"/>
  <c r="G146" i="9"/>
  <c r="G145" i="9" s="1"/>
  <c r="G144" i="9"/>
  <c r="G142" i="9"/>
  <c r="F142" i="9"/>
  <c r="G141" i="9"/>
  <c r="G140" i="9" s="1"/>
  <c r="G139" i="9" s="1"/>
  <c r="G138" i="9" s="1"/>
  <c r="F141" i="9"/>
  <c r="F140" i="9" s="1"/>
  <c r="F139" i="9"/>
  <c r="F138" i="9"/>
  <c r="G136" i="9"/>
  <c r="G135" i="9" s="1"/>
  <c r="F136" i="9"/>
  <c r="F135" i="9"/>
  <c r="F134" i="9" s="1"/>
  <c r="F133" i="9" s="1"/>
  <c r="F132" i="9" s="1"/>
  <c r="G134" i="9"/>
  <c r="G133" i="9" s="1"/>
  <c r="G132" i="9"/>
  <c r="G129" i="9"/>
  <c r="F129" i="9"/>
  <c r="G126" i="9"/>
  <c r="F126" i="9"/>
  <c r="G125" i="9"/>
  <c r="F125" i="9"/>
  <c r="G124" i="9"/>
  <c r="G123" i="9" s="1"/>
  <c r="G122" i="9" s="1"/>
  <c r="G121" i="9" s="1"/>
  <c r="F124" i="9"/>
  <c r="F123" i="9" s="1"/>
  <c r="F122" i="9"/>
  <c r="F121" i="9"/>
  <c r="G119" i="9"/>
  <c r="F119" i="9"/>
  <c r="F108" i="9" s="1"/>
  <c r="F117" i="9"/>
  <c r="G115" i="9"/>
  <c r="F115" i="9"/>
  <c r="G113" i="9"/>
  <c r="F113" i="9"/>
  <c r="G111" i="9"/>
  <c r="F111" i="9"/>
  <c r="G109" i="9"/>
  <c r="F109" i="9"/>
  <c r="G108" i="9"/>
  <c r="G106" i="9"/>
  <c r="F106" i="9"/>
  <c r="G105" i="9"/>
  <c r="F105" i="9"/>
  <c r="G102" i="9"/>
  <c r="G101" i="9" s="1"/>
  <c r="G100" i="9" s="1"/>
  <c r="G98" i="9"/>
  <c r="F98" i="9"/>
  <c r="F97" i="9" s="1"/>
  <c r="F96" i="9" s="1"/>
  <c r="F95" i="9" s="1"/>
  <c r="F94" i="9" s="1"/>
  <c r="G97" i="9"/>
  <c r="G96" i="9" s="1"/>
  <c r="G95" i="9" s="1"/>
  <c r="G94" i="9" s="1"/>
  <c r="G91" i="9"/>
  <c r="G90" i="9"/>
  <c r="G89" i="9" s="1"/>
  <c r="G88" i="9" s="1"/>
  <c r="G87" i="9" s="1"/>
  <c r="G81" i="9"/>
  <c r="G80" i="9" s="1"/>
  <c r="F81" i="9"/>
  <c r="F80" i="9"/>
  <c r="G78" i="9"/>
  <c r="G77" i="9" s="1"/>
  <c r="F78" i="9"/>
  <c r="F77" i="9" s="1"/>
  <c r="G75" i="9"/>
  <c r="G74" i="9" s="1"/>
  <c r="G73" i="9" s="1"/>
  <c r="G72" i="9" s="1"/>
  <c r="G70" i="9"/>
  <c r="F70" i="9"/>
  <c r="G68" i="9"/>
  <c r="F68" i="9"/>
  <c r="G66" i="9"/>
  <c r="F66" i="9"/>
  <c r="G59" i="9"/>
  <c r="F59" i="9"/>
  <c r="F58" i="9" s="1"/>
  <c r="G58" i="9"/>
  <c r="G57" i="9" s="1"/>
  <c r="G56" i="9" s="1"/>
  <c r="F56" i="9"/>
  <c r="F55" i="9" s="1"/>
  <c r="F54" i="9" s="1"/>
  <c r="F53" i="9" s="1"/>
  <c r="G55" i="9"/>
  <c r="G54" i="9" s="1"/>
  <c r="G53" i="9" s="1"/>
  <c r="G49" i="9"/>
  <c r="F49" i="9"/>
  <c r="F48" i="9" s="1"/>
  <c r="F47" i="9" s="1"/>
  <c r="F46" i="9" s="1"/>
  <c r="F45" i="9" s="1"/>
  <c r="F44" i="9" s="1"/>
  <c r="G48" i="9"/>
  <c r="G47" i="9" s="1"/>
  <c r="G46" i="9"/>
  <c r="G45" i="9" s="1"/>
  <c r="G44" i="9" s="1"/>
  <c r="G42" i="9"/>
  <c r="G41" i="9"/>
  <c r="G40" i="9" s="1"/>
  <c r="G39" i="9" s="1"/>
  <c r="G38" i="9" s="1"/>
  <c r="G35" i="9"/>
  <c r="G34" i="9" s="1"/>
  <c r="F35" i="9"/>
  <c r="F34" i="9" s="1"/>
  <c r="G33" i="9"/>
  <c r="G32" i="9" s="1"/>
  <c r="G31" i="9" s="1"/>
  <c r="F33" i="9"/>
  <c r="F32" i="9" s="1"/>
  <c r="F31" i="9" s="1"/>
  <c r="G24" i="9"/>
  <c r="F24" i="9"/>
  <c r="G21" i="9"/>
  <c r="G20" i="9" s="1"/>
  <c r="F21" i="9"/>
  <c r="F20" i="9" s="1"/>
  <c r="G19" i="9"/>
  <c r="G18" i="9" s="1"/>
  <c r="G17" i="9" s="1"/>
  <c r="F19" i="9"/>
  <c r="F18" i="9" s="1"/>
  <c r="F17" i="9" s="1"/>
  <c r="G14" i="9"/>
  <c r="F14" i="9"/>
  <c r="G13" i="9"/>
  <c r="G12" i="9" s="1"/>
  <c r="F13" i="9"/>
  <c r="F12" i="9" s="1"/>
  <c r="G11" i="9"/>
  <c r="G9" i="9" s="1"/>
  <c r="G8" i="9" s="1"/>
  <c r="F11" i="9"/>
  <c r="F9" i="9" s="1"/>
  <c r="F144" i="8"/>
  <c r="F143" i="8"/>
  <c r="F142" i="8" s="1"/>
  <c r="F141" i="8" s="1"/>
  <c r="F138" i="8"/>
  <c r="F137" i="8" s="1"/>
  <c r="F136" i="8"/>
  <c r="F135" i="8"/>
  <c r="F134" i="8" s="1"/>
  <c r="F132" i="8"/>
  <c r="F131" i="8"/>
  <c r="F130" i="8" s="1"/>
  <c r="F129" i="8" s="1"/>
  <c r="F128" i="8" s="1"/>
  <c r="F126" i="8"/>
  <c r="F125" i="8"/>
  <c r="F124" i="8"/>
  <c r="F123" i="8" s="1"/>
  <c r="F122" i="8" s="1"/>
  <c r="F119" i="8"/>
  <c r="F116" i="8"/>
  <c r="F115" i="8"/>
  <c r="F114" i="8"/>
  <c r="F113" i="8" s="1"/>
  <c r="F112" i="8" s="1"/>
  <c r="F111" i="8" s="1"/>
  <c r="F109" i="8"/>
  <c r="F107" i="8"/>
  <c r="F105" i="8"/>
  <c r="F103" i="8"/>
  <c r="F98" i="8" s="1"/>
  <c r="F101" i="8"/>
  <c r="F97" i="8" s="1"/>
  <c r="F88" i="8" s="1"/>
  <c r="F87" i="8" s="1"/>
  <c r="F95" i="8"/>
  <c r="F94" i="8"/>
  <c r="F93" i="8" s="1"/>
  <c r="F91" i="8"/>
  <c r="F90" i="8" s="1"/>
  <c r="F89" i="8"/>
  <c r="F84" i="8"/>
  <c r="F83" i="8"/>
  <c r="F82" i="8"/>
  <c r="F81" i="8" s="1"/>
  <c r="F80" i="8" s="1"/>
  <c r="F77" i="8"/>
  <c r="F76" i="8"/>
  <c r="F74" i="8"/>
  <c r="F73" i="8" s="1"/>
  <c r="F71" i="8"/>
  <c r="F69" i="8"/>
  <c r="F64" i="8" s="1"/>
  <c r="F67" i="8"/>
  <c r="F65" i="8"/>
  <c r="G72" i="10" s="1"/>
  <c r="G71" i="10" s="1"/>
  <c r="F58" i="8"/>
  <c r="F57" i="8" s="1"/>
  <c r="F56" i="8"/>
  <c r="F53" i="8" s="1"/>
  <c r="F52" i="8" s="1"/>
  <c r="F54" i="8"/>
  <c r="F48" i="8"/>
  <c r="F47" i="8"/>
  <c r="F46" i="8" s="1"/>
  <c r="F45" i="8" s="1"/>
  <c r="F44" i="8" s="1"/>
  <c r="F43" i="8" s="1"/>
  <c r="F41" i="8"/>
  <c r="F40" i="8" s="1"/>
  <c r="F39" i="8" s="1"/>
  <c r="F38" i="8" s="1"/>
  <c r="F37" i="8" s="1"/>
  <c r="F34" i="8"/>
  <c r="F33" i="8"/>
  <c r="F32" i="8"/>
  <c r="F31" i="8"/>
  <c r="F30" i="8" s="1"/>
  <c r="F28" i="8"/>
  <c r="F27" i="8" s="1"/>
  <c r="F23" i="8"/>
  <c r="F20" i="8"/>
  <c r="F19" i="8"/>
  <c r="F18" i="8" s="1"/>
  <c r="F17" i="8" s="1"/>
  <c r="F16" i="8" s="1"/>
  <c r="F13" i="8"/>
  <c r="F12" i="8"/>
  <c r="F11" i="8" s="1"/>
  <c r="F10" i="8" s="1"/>
  <c r="F9" i="8" s="1"/>
  <c r="F8" i="8" s="1"/>
  <c r="I29" i="5"/>
  <c r="H29" i="5"/>
  <c r="H28" i="5" s="1"/>
  <c r="C29" i="5"/>
  <c r="C28" i="5" s="1"/>
  <c r="I28" i="5"/>
  <c r="I26" i="5"/>
  <c r="I25" i="5" s="1"/>
  <c r="H26" i="5"/>
  <c r="H25" i="5"/>
  <c r="I23" i="5"/>
  <c r="H23" i="5"/>
  <c r="I20" i="5"/>
  <c r="H20" i="5"/>
  <c r="H18" i="5" s="1"/>
  <c r="C20" i="5"/>
  <c r="I18" i="5"/>
  <c r="C18" i="5"/>
  <c r="C11" i="5" s="1"/>
  <c r="I14" i="5"/>
  <c r="H14" i="5"/>
  <c r="C14" i="5"/>
  <c r="I12" i="5"/>
  <c r="I11" i="5" s="1"/>
  <c r="I10" i="5" s="1"/>
  <c r="H12" i="5"/>
  <c r="H11" i="5" s="1"/>
  <c r="H10" i="5"/>
  <c r="G10" i="5"/>
  <c r="F10" i="5"/>
  <c r="E10" i="5"/>
  <c r="D10" i="5"/>
  <c r="I29" i="4"/>
  <c r="I28" i="4" s="1"/>
  <c r="C29" i="4"/>
  <c r="C28" i="4" s="1"/>
  <c r="H28" i="4"/>
  <c r="I26" i="4"/>
  <c r="H26" i="4"/>
  <c r="I25" i="4"/>
  <c r="H25" i="4"/>
  <c r="I23" i="4"/>
  <c r="H23" i="4"/>
  <c r="I20" i="4"/>
  <c r="I18" i="4" s="1"/>
  <c r="H20" i="4"/>
  <c r="C20" i="4"/>
  <c r="H18" i="4"/>
  <c r="H11" i="4" s="1"/>
  <c r="C18" i="4"/>
  <c r="C11" i="4" s="1"/>
  <c r="C10" i="4" s="1"/>
  <c r="I14" i="4"/>
  <c r="H14" i="4"/>
  <c r="C14" i="4"/>
  <c r="I12" i="4"/>
  <c r="I11" i="4" s="1"/>
  <c r="H12" i="4"/>
  <c r="G10" i="4"/>
  <c r="F10" i="4"/>
  <c r="E10" i="4"/>
  <c r="D10" i="4"/>
  <c r="H29" i="3"/>
  <c r="H28" i="3" s="1"/>
  <c r="C29" i="3"/>
  <c r="C28" i="3"/>
  <c r="H26" i="3"/>
  <c r="H25" i="3"/>
  <c r="H23" i="3"/>
  <c r="H20" i="3"/>
  <c r="H18" i="3" s="1"/>
  <c r="C20" i="3"/>
  <c r="C18" i="3" s="1"/>
  <c r="H14" i="3"/>
  <c r="C14" i="3"/>
  <c r="C11" i="3" s="1"/>
  <c r="C10" i="3" s="1"/>
  <c r="H12" i="3"/>
  <c r="G10" i="3"/>
  <c r="F10" i="3"/>
  <c r="E10" i="3"/>
  <c r="D10" i="3"/>
  <c r="H29" i="2"/>
  <c r="H28" i="2" s="1"/>
  <c r="C29" i="2"/>
  <c r="C28" i="2" s="1"/>
  <c r="H26" i="2"/>
  <c r="H25" i="2"/>
  <c r="H23" i="2"/>
  <c r="H20" i="2"/>
  <c r="C20" i="2"/>
  <c r="H18" i="2"/>
  <c r="C18" i="2"/>
  <c r="C11" i="2" s="1"/>
  <c r="C10" i="2" s="1"/>
  <c r="H14" i="2"/>
  <c r="C14" i="2"/>
  <c r="H12" i="2"/>
  <c r="H11" i="2"/>
  <c r="G10" i="2"/>
  <c r="F10" i="2"/>
  <c r="E10" i="2"/>
  <c r="D10" i="2"/>
  <c r="F125" i="13" l="1"/>
  <c r="F124" i="13" s="1"/>
  <c r="G74" i="13"/>
  <c r="F88" i="13"/>
  <c r="F87" i="13" s="1"/>
  <c r="F86" i="13" s="1"/>
  <c r="F85" i="13" s="1"/>
  <c r="F56" i="13" s="1"/>
  <c r="F10" i="13"/>
  <c r="F42" i="12"/>
  <c r="F41" i="12" s="1"/>
  <c r="F51" i="12"/>
  <c r="H62" i="11"/>
  <c r="H61" i="11" s="1"/>
  <c r="H60" i="11" s="1"/>
  <c r="H59" i="11" s="1"/>
  <c r="G64" i="10"/>
  <c r="G64" i="9"/>
  <c r="G63" i="9" s="1"/>
  <c r="G62" i="9" s="1"/>
  <c r="G61" i="9" s="1"/>
  <c r="F65" i="9"/>
  <c r="F79" i="8"/>
  <c r="I10" i="4"/>
  <c r="H10" i="4"/>
  <c r="H10" i="2"/>
  <c r="C10" i="5"/>
  <c r="H11" i="3"/>
  <c r="H10" i="3" s="1"/>
  <c r="G79" i="10"/>
  <c r="F8" i="9"/>
  <c r="G104" i="9"/>
  <c r="G86" i="9" s="1"/>
  <c r="G7" i="9" s="1"/>
  <c r="H8" i="11"/>
  <c r="H7" i="11" s="1"/>
  <c r="G84" i="11"/>
  <c r="G102" i="11"/>
  <c r="H149" i="11"/>
  <c r="H148" i="11"/>
  <c r="F63" i="8"/>
  <c r="F62" i="8" s="1"/>
  <c r="F61" i="8" s="1"/>
  <c r="F60" i="8" s="1"/>
  <c r="F7" i="8" s="1"/>
  <c r="G65" i="9"/>
  <c r="G18" i="11"/>
  <c r="G17" i="11" s="1"/>
  <c r="G16" i="11" s="1"/>
  <c r="G8" i="11" s="1"/>
  <c r="G63" i="11"/>
  <c r="G62" i="11"/>
  <c r="G61" i="11" s="1"/>
  <c r="G60" i="11" s="1"/>
  <c r="G59" i="11" s="1"/>
  <c r="F140" i="8"/>
  <c r="F86" i="12"/>
  <c r="G53" i="10"/>
  <c r="G52" i="10" s="1"/>
  <c r="F78" i="12"/>
  <c r="G63" i="10"/>
  <c r="G62" i="10" s="1"/>
  <c r="G61" i="10" s="1"/>
  <c r="G60" i="10" s="1"/>
  <c r="G38" i="13"/>
  <c r="G33" i="13" s="1"/>
  <c r="G32" i="13" s="1"/>
  <c r="G31" i="13" s="1"/>
  <c r="F64" i="9"/>
  <c r="F63" i="9" s="1"/>
  <c r="F62" i="9" s="1"/>
  <c r="F61" i="9" s="1"/>
  <c r="F104" i="9"/>
  <c r="F86" i="9" s="1"/>
  <c r="C7" i="14"/>
  <c r="C6" i="14" s="1"/>
  <c r="C8" i="15"/>
  <c r="C7" i="15" s="1"/>
  <c r="F59" i="13"/>
  <c r="F58" i="13" s="1"/>
  <c r="F57" i="13" s="1"/>
  <c r="F71" i="12"/>
  <c r="F70" i="12" s="1"/>
  <c r="F10" i="12" s="1"/>
  <c r="G7" i="10" l="1"/>
  <c r="G7" i="11"/>
  <c r="F7" i="9"/>
  <c r="G23" i="13"/>
  <c r="G10" i="13" s="1"/>
  <c r="A1" i="23"/>
</calcChain>
</file>

<file path=xl/sharedStrings.xml><?xml version="1.0" encoding="utf-8"?>
<sst xmlns="http://schemas.openxmlformats.org/spreadsheetml/2006/main" count="4705" uniqueCount="579">
  <si>
    <t>Приложение № 1</t>
  </si>
  <si>
    <t xml:space="preserve">Нормативы отчислений в бюджет муниципального образования - Притеречное сельское поселение   </t>
  </si>
  <si>
    <t>ДОХОДЫ</t>
  </si>
  <si>
    <t>Бюджет поселения</t>
  </si>
  <si>
    <t>В ЧАСТИ ДОХОДОВ, РАСПРЕДЕЛЯЕМЫХ В СООТВЕТСТВИИ С БЮДЖЕТНЫМ КОДЕКСОМ, ЗАКОНОМ РСО-АЛАНИЯ "О МЕЖБЮДЖЕТНЫХ ОТНОШЕНИЯХ В РЕСПУБЛИКЕ СЕВЕРНАЯ ОСЕТИЯ-АЛАНИЯ" И РЕШЕНИЯМИ СОБРАНИЯ ПРЕДСТАВИТЕЛЕЙ МОЗДОКСКОГО РАЙОНА от 29.12.2009г. №195, от 03.12.2015г. №311, от 03.12.2015г. №312, от 01.08.2017г. №451</t>
  </si>
  <si>
    <t>(в процентах)</t>
  </si>
  <si>
    <t>Налоги 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</si>
  <si>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</si>
  <si>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деятельности, взимаемый на территории сельских поселений</t>
  </si>
  <si>
    <t>Единый сельскохозяйственный налог, взимаемый на территории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</si>
  <si>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</si>
  <si>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</si>
  <si>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</si>
  <si>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</si>
  <si>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>В ЧАСТИ ДОХОДОВ ОТ УПЛАТЫ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</si>
  <si>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</si>
  <si>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</si>
  <si>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</si>
  <si>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</si>
  <si>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</si>
  <si>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</si>
  <si>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</si>
  <si>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</si>
  <si>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</si>
  <si>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</si>
  <si>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</t>
  </si>
  <si>
    <t>(за исключением имущества муниципальных автономных учреждений, а также имущества  муниципальных бюджетных и 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</si>
  <si>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</si>
  <si>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</si>
  <si>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</si>
  <si>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</si>
  <si>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</si>
  <si>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</si>
  <si>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</si>
  <si>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</si>
  <si>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 бюджетных и автономных учреждений)</t>
  </si>
  <si>
    <t>ДОХОДЫ ОТ ШТРАФОВ, САНКЦИЙ, ВОЗМЕЩЕНИЙ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</si>
  <si>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</si>
  <si>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 ЧАСТИ ПРОЧИХ НЕНАЛОГОВЫХ ДОХОДОВ</t>
  </si>
  <si>
    <t>Невыясненные поступления, зачисляемые  в бюджеты сельских поселений</t>
  </si>
  <si>
    <t>Прочие неналоговые доходы бюджетов сельских поселений</t>
  </si>
  <si>
    <t xml:space="preserve"> </t>
  </si>
  <si>
    <t>Доходы муниципального образования- Притеречное сельское поселение Моздокского района на 2022 финансовый год</t>
  </si>
  <si>
    <t>Код бюджетной классификации Российской Федерации</t>
  </si>
  <si>
    <t>Наименование дохода</t>
  </si>
  <si>
    <t>сумма                                            2017 год</t>
  </si>
  <si>
    <t>Изменения</t>
  </si>
  <si>
    <t>Изменения (август)</t>
  </si>
  <si>
    <t>Изменения (октябрь)</t>
  </si>
  <si>
    <t>Изменения (ноябрь)</t>
  </si>
  <si>
    <t>Сумма на 2022 год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</si>
  <si>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</si>
  <si>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</si>
  <si>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</si>
  <si>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</si>
  <si>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</si>
  <si>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</si>
  <si>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</si>
  <si>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</si>
  <si>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</si>
  <si>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</si>
  <si>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1 05 02000 02 0000 110</t>
  </si>
  <si>
    <t>1 05 03000 01 0000 110</t>
  </si>
  <si>
    <t>1 06 00000 00 0000 000</t>
  </si>
  <si>
    <t xml:space="preserve">Налоги на имущество </t>
  </si>
  <si>
    <t>1 06 01030 10 0000 110</t>
  </si>
  <si>
    <t>1 06 06000 10 0000 110</t>
  </si>
  <si>
    <t>1 06 06033 10 0000 110</t>
  </si>
  <si>
    <t>1 06 06043 10 0000 110</t>
  </si>
  <si>
    <t>111 00000 00 0000 000</t>
  </si>
  <si>
    <t>Доходы от использования имущества, находящегося в муниципальной собственности</t>
  </si>
  <si>
    <t>111 05075 10 0000 120</t>
  </si>
  <si>
    <t>Доходы от сдачи в арендуимущества,составляющего казну сельских поселений(за исключением замельных участков)</t>
  </si>
  <si>
    <t>Итого неналоговые</t>
  </si>
  <si>
    <t>Доходы ото использования имущества, находящегося в муниципальной собственности</t>
  </si>
  <si>
    <t>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</si>
  <si>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</si>
  <si>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</si>
  <si>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</si>
  <si>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</si>
  <si>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</si>
  <si>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</si>
  <si>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</si>
  <si>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</si>
  <si>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</si>
  <si>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2 02 30024 10 0067 150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</si>
  <si>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</si>
  <si>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202 39999 10 0020 150</t>
  </si>
  <si>
    <t>Субвенции бюджетам сельских поселений на выполнение передаваемых полномочий в части статьи 14 федерального закона от 06.10.2003г.№131-ФЗ</t>
  </si>
  <si>
    <t>202 39999 10 0010 150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</si>
  <si>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</si>
  <si>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202 150 02100000151</t>
  </si>
  <si>
    <t>Дотации бюджетам сельских поселений на поддержку мер по обеспечению сбалансированности бюджетов</t>
  </si>
  <si>
    <t>202 02216 10 0060 151</t>
  </si>
  <si>
    <t>Субсидии бюджетам сельских поселений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многовартарных домов, прездов к дворовым территориям многоквартарных домов населенных пунктов</t>
  </si>
  <si>
    <t>604,59</t>
  </si>
  <si>
    <t xml:space="preserve">Приложение №2                                                                                    к решению Собрания представителей муниципального образования – Притеречное
 сельское поселение Моздокского района 
от .11.2019г. №  «Об утверждении бюджета муниципального 
образования - Притеречное сельское поселение 
Моздокского района  на 2020 финансовый год
 и на плановый период 2021-2022 годов»
</t>
  </si>
  <si>
    <t>Доходы муниципального образования- Притеречное сельское поселение Моздокского района на 2020 финансовый год</t>
  </si>
  <si>
    <t>Сумма на 2020 год</t>
  </si>
  <si>
    <t>Доходы муниципального образования- Притеречное сельское поселение Моздокского района на плановый период 2023-2024 финансовый год</t>
  </si>
  <si>
    <t>Сумма на 2023 год</t>
  </si>
  <si>
    <t xml:space="preserve">Сумма на 2024 год </t>
  </si>
  <si>
    <t>111 05013 10 0000 120</t>
  </si>
  <si>
    <t>до разграничения собственности</t>
  </si>
  <si>
    <t>20239999100010150</t>
  </si>
  <si>
    <t xml:space="preserve">Приложение №3                                                              к решению Собрания представителей муниципального образования – Притеречное
 сельское поселение Моздокского района 
от .11.2019г. №  «Об утверждении бюджета муниципального 
образования - Притеречное сельское поселение 
Моздокского района  на 2020 финансовый год
 и на плановый период 2021-2022 годов»
</t>
  </si>
  <si>
    <t>Доходы муниципального образования- Притеречное сельское поселение Моздокского района на плановый период 2021-2022 финансовый год</t>
  </si>
  <si>
    <t>Сумма на 2021 год</t>
  </si>
  <si>
    <t xml:space="preserve">Сумма на 2022 год </t>
  </si>
  <si>
    <t xml:space="preserve">                                                                                                                       Приложение  №4</t>
  </si>
  <si>
    <t>Перечень и коды главных администраторов доходов бюджета муниципального образования – Притеречное сельское поселение Моздокского района</t>
  </si>
  <si>
    <t>Коды бюджетной классификации Российской Федерации</t>
  </si>
  <si>
    <t>Наименование администратора доходов бюджета муниципального образования - Притеречное сельское поселение Моздокского района</t>
  </si>
  <si>
    <t>администратора доходов</t>
  </si>
  <si>
    <t>доход бюджета муниципального образования - Притеречное сельское поселение Моздокского района</t>
  </si>
  <si>
    <t>Администрация местного самоуправления Притеречного сельского поселения Моздокского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</si>
  <si>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</si>
  <si>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</si>
  <si>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</si>
  <si>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</si>
  <si>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1 11 05013 05 0000 120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</si>
  <si>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</si>
  <si>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</si>
  <si>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</si>
  <si>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</si>
  <si>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</si>
  <si>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</si>
  <si>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114 01050 10 0000 410</t>
  </si>
  <si>
    <t>Доходы от продажи квартир, находящихся в собственности сельских поселений</t>
  </si>
  <si>
    <t>1 14 02052 10 0000 410</t>
  </si>
  <si>
    <t>1 14 02053 10 0000 410</t>
  </si>
  <si>
    <t>1 14 02052 10 0000 440</t>
  </si>
  <si>
    <t>1 14 02053 10 0000 440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</si>
  <si>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</si>
  <si>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</si>
  <si>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</si>
  <si>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</si>
  <si>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</si>
  <si>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</si>
  <si>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1 17 14030 10 0000 180</t>
  </si>
  <si>
    <t>Средства самообложения граждан, зачисляемые в бюджеты сельских поселений</t>
  </si>
  <si>
    <t>2 02 15002 10 0000 150</t>
  </si>
  <si>
    <t>2 02 20216 10 0060 150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</si>
  <si>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</si>
  <si>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Российской Федерации</t>
  </si>
  <si>
    <t>2 02 30024 10 0080 150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</si>
  <si>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</si>
  <si>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2 02 30024 10 0085 150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</si>
  <si>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труда, за счет средств местного бюджета.</t>
  </si>
  <si>
    <t>2 02 39999 10 0000 150</t>
  </si>
  <si>
    <t xml:space="preserve"> Прочие субвенции бюджетам сельских поселений</t>
  </si>
  <si>
    <t>2 02 39999 10 0020 150</t>
  </si>
  <si>
    <t>Прочие субвенции бюджетам сельских поселений на выполнение передаваемых полномочий в части статьи 14 федерального закона от 06.10.2003г. №131-ФЗ</t>
  </si>
  <si>
    <t>2 02 90024 10 0000 150</t>
  </si>
  <si>
    <t>Прочие безвозмездные поступления в бюджеты сельских поселений от бюджетов субъектов Российской Федерации</t>
  </si>
  <si>
    <t>2 07 05030 10 0000 150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</si>
  <si>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</si>
  <si>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</si>
  <si>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</si>
  <si>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</si>
  <si>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</si>
  <si>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3</t>
  </si>
  <si>
    <t xml:space="preserve">                                                                                                                       Приложение  №5</t>
  </si>
  <si>
    <t xml:space="preserve">к решению Собрания представителей муниципального образования - Малгобекское сельское поселение Моздокского района </t>
  </si>
  <si>
    <t>Перечень источников главных администраторов финансирования дефицита бюджета муниципального образования - Притеречное  сельское поселение  Моздокского района</t>
  </si>
  <si>
    <t>Код бюджетной классификации РФ</t>
  </si>
  <si>
    <t>Наименование главного администратора источника внутреннего финансирования дефицита бюджета</t>
  </si>
  <si>
    <t>Адми-нист-ратор дохода</t>
  </si>
  <si>
    <t>доход бюджета муниципального образования - Притеречное сельское поселение</t>
  </si>
  <si>
    <t>Администрация местного самоуправления Притеречного сельского поселения</t>
  </si>
  <si>
    <t xml:space="preserve"> 01 02 00 00 10 0000 710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</si>
  <si>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</si>
  <si>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</si>
  <si>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</si>
  <si>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</si>
  <si>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 xml:space="preserve">01 05 02 01 10 0000 510 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</si>
  <si>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</si>
  <si>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</si>
  <si>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поселения.</t>
  </si>
  <si>
    <t xml:space="preserve"> 01 06 01 00 10 0000 630</t>
  </si>
  <si>
    <t>Средства от продажи акций и иных форм участия в капитале, находящихся в собственности сельских поселений</t>
  </si>
  <si>
    <t xml:space="preserve">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</si>
  <si>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</si>
  <si>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Притеречное сельское поселение Моздокского района  на 2022 финансовый  год </t>
  </si>
  <si>
    <t>(тыс.руб.)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</si>
  <si>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</si>
  <si>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</si>
  <si>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</si>
  <si>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</si>
  <si>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</si>
  <si>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>Сумма                         2022 год</t>
  </si>
  <si>
    <t xml:space="preserve">  ВСЕГО РАСХОДОВ: </t>
  </si>
  <si>
    <t>Х</t>
  </si>
  <si>
    <t xml:space="preserve">  Общегосударственные вопросы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</si>
  <si>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</si>
  <si>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</si>
  <si>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</si>
  <si>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</si>
  <si>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</si>
  <si>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</si>
  <si>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</si>
  <si>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</si>
  <si>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 xml:space="preserve">  Глава муниципального образования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</si>
  <si>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</si>
  <si>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</si>
  <si>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</si>
  <si>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</si>
  <si>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</si>
  <si>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</si>
  <si>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</si>
  <si>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</si>
  <si>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</si>
  <si>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 xml:space="preserve">  Обеспечение функционирования  местной администрации</t>
  </si>
  <si>
    <t xml:space="preserve"> Центральный аппарат</t>
  </si>
  <si>
    <t>77 4 00 00000</t>
  </si>
  <si>
    <t xml:space="preserve">  Расходы на выплаты по оплате труда работников органов местного самоуправления </t>
  </si>
  <si>
    <t>77 4 00 00110</t>
  </si>
  <si>
    <t>77 4 00 00190</t>
  </si>
  <si>
    <t>Расходы на обеспечение функций органов местного самоуправления</t>
  </si>
  <si>
    <t>Прочая закупка товаров, работ и услуг для обеспечения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</si>
  <si>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</si>
  <si>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</si>
  <si>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</si>
  <si>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</si>
  <si>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</si>
  <si>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</si>
  <si>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</si>
  <si>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 xml:space="preserve">Прочая закупка товаров, работ и услуг для обеспечения муниципальных нужд </t>
  </si>
  <si>
    <t>Резервные фонды</t>
  </si>
  <si>
    <t>11</t>
  </si>
  <si>
    <t>Непрограммные рсходы</t>
  </si>
  <si>
    <t>Иные непрограммные расходы по выполнению работ по разработке проектно-сметной документации</t>
  </si>
  <si>
    <t>99 0 00 00000</t>
  </si>
  <si>
    <t>Резервные фонды муниципального образования — Малгобекское сельское поселение</t>
  </si>
  <si>
    <t>997 00 00000</t>
  </si>
  <si>
    <t>Иные бюджетные ассигнования</t>
  </si>
  <si>
    <t>800</t>
  </si>
  <si>
    <t>Резервные средства</t>
  </si>
  <si>
    <t>870</t>
  </si>
  <si>
    <t xml:space="preserve">  Другие общегосударственные вопросы</t>
  </si>
  <si>
    <t>13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</si>
  <si>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 "
</t>
  </si>
  <si>
    <t>04 0 00 00000</t>
  </si>
  <si>
    <t>0000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</si>
  <si>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 »
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</si>
  <si>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</si>
  <si>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</si>
  <si>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</si>
  <si>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 xml:space="preserve">  Расходы на прочие мероприятия, связанные с муниципальной собственностью</t>
  </si>
  <si>
    <t>04 2 01 70390</t>
  </si>
  <si>
    <t xml:space="preserve">  Прочая закупка товаров, работ и услуг для обеспечения государственных (муниципальных) нужд</t>
  </si>
  <si>
    <t>244</t>
  </si>
  <si>
    <t xml:space="preserve">  НАЦИОНАЛЬНАЯ ОБОРОНА</t>
  </si>
  <si>
    <t>00 0 00 0000</t>
  </si>
  <si>
    <t xml:space="preserve">  Мобилизационная и вневойсковая подготовка</t>
  </si>
  <si>
    <t>03</t>
  </si>
  <si>
    <t xml:space="preserve">  Непрограммные расходы </t>
  </si>
  <si>
    <t>99 0  00 00000</t>
  </si>
  <si>
    <t xml:space="preserve">  Межбюджетные трансферты бюджетам сельских поселений</t>
  </si>
  <si>
    <t>99 4 00 00000</t>
  </si>
  <si>
    <t xml:space="preserve">  Осуществление первичного воинского учета на территориях, где отсутствуют военные комиссариаты</t>
  </si>
  <si>
    <t>99 4 00 51180</t>
  </si>
  <si>
    <t xml:space="preserve">  Расходы на выплаты по оплате труда работников органов местного самоуправления</t>
  </si>
  <si>
    <t xml:space="preserve"> 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</si>
  <si>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</si>
  <si>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</si>
  <si>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на создание условий для деятельности добровольных формирований населений по охране общественного порядка (п.33)</t>
  </si>
  <si>
    <t xml:space="preserve">  07 1 01 70640</t>
  </si>
  <si>
    <t>Прочая закупка товаров, работ и услуг для обеспечения государственных (муниципальных) нужд</t>
  </si>
  <si>
    <t>Не программные расходы органов местного самоуправления</t>
  </si>
  <si>
    <t>Иные не программные расходы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</si>
  <si>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</si>
  <si>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99 9 00 71000</t>
  </si>
  <si>
    <t>Национальная экономика</t>
  </si>
  <si>
    <t xml:space="preserve">  Дорожное хозяйство (дорожные фонды)</t>
  </si>
  <si>
    <t xml:space="preserve">Муниципальная программа 
"Содержание, реконструкция и ремонт автомобильных дорог Муниципального образования - Притеречное сельское поселение Моздокского района  "
</t>
  </si>
  <si>
    <t>03 0 00 00000</t>
  </si>
  <si>
    <t>Подпрограмма  «Содержание, реконструкция и ремонт автомобильных дорог общего пользования  "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</si>
  <si>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</si>
  <si>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</si>
  <si>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</si>
  <si>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</si>
  <si>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</si>
  <si>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Расходы на выполнение работ по разработке проектно-сметной документации</t>
  </si>
  <si>
    <t>03 1 01 70330</t>
  </si>
  <si>
    <t>Расходы на организацию безопасности дорожного движения</t>
  </si>
  <si>
    <t>03 1 01 70340</t>
  </si>
  <si>
    <t>03 1 01 70340</t>
  </si>
  <si>
    <t>Прочие мероприятия в области дорожного хозяйства</t>
  </si>
  <si>
    <t>03 1 01 70350</t>
  </si>
  <si>
    <t>Иные непрограммные расходы</t>
  </si>
  <si>
    <t>Земельные кадастровые расходы</t>
  </si>
  <si>
    <t>99 9 00 72000</t>
  </si>
  <si>
    <t>99 9 01 72000</t>
  </si>
  <si>
    <t>99 9 00 7200П</t>
  </si>
  <si>
    <t>99 9 01 7200П</t>
  </si>
  <si>
    <t xml:space="preserve">  ЖИЛИЩНО-КОММУНАЛЬНОЕ ХОЗЯЙСТВО</t>
  </si>
  <si>
    <t>05</t>
  </si>
  <si>
    <t>Коммунальное хозяйство</t>
  </si>
  <si>
    <t xml:space="preserve">Муниципальная программа «Комплексное благоустройство территории муниципального образования - Притеречное сельское поселение Моздокского района РСО-Алания  »  </t>
  </si>
  <si>
    <t>02 0 00 00000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</si>
  <si>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</si>
  <si>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</si>
  <si>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</si>
  <si>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</si>
  <si>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Субсидии юридическим лицам (кроме некомерческих организаций) , индивидуальных предпринимателей, физическим лицам</t>
  </si>
  <si>
    <t>Благоустройство</t>
  </si>
  <si>
    <t>Муниципальная программа «Комплексное благоустройство территории Муниципального образования - Притеречное сельское поселение  »</t>
  </si>
  <si>
    <t>Подпрограмма «Развитие, реконструкция, текущий ремонт сетей  уличного освещения Притеречного  сельского поселения  »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</si>
  <si>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</si>
  <si>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</si>
  <si>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</si>
  <si>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</si>
  <si>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</si>
  <si>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Подпрограмма № 3 «Озеленение Ново-Осетинского сельского поселения  »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</si>
  <si>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</si>
  <si>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</si>
  <si>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</si>
  <si>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</si>
  <si>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</si>
  <si>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Подпрограмма «Благоустройство территории Притеречного сельского поселения  »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</si>
  <si>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</si>
  <si>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</si>
  <si>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</si>
  <si>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Расходы на благоустройство территории поселения</t>
  </si>
  <si>
    <t>02 4 01 70260</t>
  </si>
  <si>
    <t>Благоустройство территории поселений</t>
  </si>
  <si>
    <t>Содержание в надлежащем состоянии мест захоронения (п 22 ст.14)</t>
  </si>
  <si>
    <t>02 4 01 70270</t>
  </si>
  <si>
    <t>Расходы на содержание и уборку памятников истории и культуры за счет средств вышестоящего бюджета</t>
  </si>
  <si>
    <t>02 4 01 70280</t>
  </si>
  <si>
    <t>Расходы на организацию сбора и вывоза бытовых отходов и мусора за счет средств  вышестоящего бюджета</t>
  </si>
  <si>
    <t>02 4 01 70290</t>
  </si>
  <si>
    <t>Организация в границах поселения электро, тепло, газо и водоснабжения населения</t>
  </si>
  <si>
    <t>02 4 01 70600</t>
  </si>
  <si>
    <t xml:space="preserve">  КУЛЬТУРА, КИНЕМАТОГРАФИЯ</t>
  </si>
  <si>
    <t>08</t>
  </si>
  <si>
    <t xml:space="preserve">Муниципальная программа «Развитие культуры муниципального образования - Притеречное сельское поселение  » 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</si>
  <si>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</si>
  <si>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</si>
  <si>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</si>
  <si>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</si>
  <si>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</si>
  <si>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</si>
  <si>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>01 1 01 22000</t>
  </si>
  <si>
    <t>Расходы на выплаты персоналу казенных учреждений</t>
  </si>
  <si>
    <t>110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</si>
  <si>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</si>
  <si>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</si>
  <si>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</si>
  <si>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</si>
  <si>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 xml:space="preserve">  СОЦИАЛЬНАЯ ПОЛИТИКА</t>
  </si>
  <si>
    <t xml:space="preserve">  Пенсионное обеспечение</t>
  </si>
  <si>
    <t>Расходы на доплаты к пенсиям государственных служащих субъектов РФ и муниципальных служащих</t>
  </si>
  <si>
    <t>99 9 00 73000</t>
  </si>
  <si>
    <t>Пособия и компенсации по публичным нормативным обязательствам</t>
  </si>
  <si>
    <t>ФИЗИЧЕСКАЯ КУЛЬТУРА И СПОРТ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</si>
  <si>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</si>
  <si>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</si>
  <si>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</si>
  <si>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</si>
  <si>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99 9 00 75000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</si>
  <si>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</si>
  <si>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</si>
  <si>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</si>
  <si>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</si>
  <si>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</si>
  <si>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</si>
  <si>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Субвенции</t>
  </si>
  <si>
    <t>Сумма                         2023 год</t>
  </si>
  <si>
    <t>Сумма                         2024 год</t>
  </si>
  <si>
    <t xml:space="preserve">       07 1 01 70640</t>
  </si>
  <si>
    <t>Другие вопросы в области национальной экономики</t>
  </si>
  <si>
    <t>12</t>
  </si>
  <si>
    <t>999007200П</t>
  </si>
  <si>
    <t>Подпрограмма  «Развитие, реконструкция сетей коммунальной инфраструктуры муниципального образования - Притеречное сельское поселение  Моздокского района  »</t>
  </si>
  <si>
    <t>02 2 00 00000</t>
  </si>
  <si>
    <t>02 2 01 7024П</t>
  </si>
  <si>
    <t>Подпрограмма  «Озеленение Притеречного сельского поселения  »</t>
  </si>
  <si>
    <t>Прочие мероприятия по благоустройству</t>
  </si>
  <si>
    <t>02 4 01 70300</t>
  </si>
  <si>
    <t>Условно утвержденные расходы</t>
  </si>
  <si>
    <t>0000000000</t>
  </si>
  <si>
    <t>ппп</t>
  </si>
  <si>
    <t>534</t>
  </si>
  <si>
    <t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Притеречное сельское поселение Моздокского района  на плановый период 2023-2024 годов</t>
  </si>
  <si>
    <t>03 1 01 70350</t>
  </si>
  <si>
    <t>000000000</t>
  </si>
  <si>
    <t>Распределение бюджетных ассигнований по целевым статьям (муниципальным программам Притеречного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Притеречное сельское поселение Моздокского района  на 2022 финансовый год</t>
  </si>
  <si>
    <t>Сумма        2022 год</t>
  </si>
  <si>
    <t>ВСЕГО:</t>
  </si>
  <si>
    <t>0111 Резервные фонды</t>
  </si>
  <si>
    <t>Закупка товаров, работ, услуг в сфере информационно-коммуникационных технологий</t>
  </si>
  <si>
    <t>Подпрограмма «Развитие, реконструкция сетей коммунальной инфраструктуры муниципального образования - Притеречное сельское поселение  Моздокского района  »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</si>
  <si>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</si>
  <si>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</si>
  <si>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Подпрограмма «Развитие, реконструкция, текущий ремонт сетей  уличного освещения Притеречного сельского поселения  »</t>
  </si>
  <si>
    <t>02 1 01 702300</t>
  </si>
  <si>
    <t xml:space="preserve">02 4 00 00000 </t>
  </si>
  <si>
    <t>Расходы на благоустройство территории</t>
  </si>
  <si>
    <t xml:space="preserve">05 </t>
  </si>
  <si>
    <t>02 2 01 70230</t>
  </si>
  <si>
    <t>Подпрограмма «Содержание, реконструкция и ремонт автомобильных дорог общего пользования  "</t>
  </si>
  <si>
    <t>Распределение бюджетных ассигнований по целевым статьям (муниципальным программам Притеречного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Притеречное сельское поселение Моздокского района  на плановый период 2023-2024 годов</t>
  </si>
  <si>
    <t>Сумма        2023 год</t>
  </si>
  <si>
    <t>Сумма        2024 год</t>
  </si>
  <si>
    <t>0111Резервные фонды</t>
  </si>
  <si>
    <t xml:space="preserve">Муниципальная программа 
"Содержание, реконструкция и ремонт автомобильных дорог Муниципального образования - Притеречное сельское поселение  "
</t>
  </si>
  <si>
    <t xml:space="preserve">                                                                                                                       Приложение  №12</t>
  </si>
  <si>
    <t>к  проекту  решения Собрания представителей Притеречного сельского поселения Моздокского района  «Об утверждении   бюджета муниципального образования - Притеречное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</si>
  <si>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Притеречное сельское поселение Моздокского района 
на 2020 год  
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</si>
  <si>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</si>
  <si>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Сумма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</si>
  <si>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</si>
  <si>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</si>
  <si>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</si>
  <si>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</si>
  <si>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</si>
  <si>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</si>
  <si>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</si>
  <si>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</si>
  <si>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</si>
  <si>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</si>
  <si>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</si>
  <si>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</si>
  <si>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</si>
  <si>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</si>
  <si>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</si>
  <si>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</si>
  <si>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</si>
  <si>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</si>
  <si>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</si>
  <si>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</si>
  <si>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                           Приложение  №13</t>
  </si>
  <si>
    <t>к  решению Собрания представителей Притеречного сельского поселения Моздокского района  «Об утверждении   бюджета муниципального образования - Притеречное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</si>
  <si>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Притеречное сельское поселение Моздокского района  
на плановый период 2020 и 2021 годов  
</t>
  </si>
  <si>
    <t>2020 год</t>
  </si>
  <si>
    <t>2021 год</t>
  </si>
  <si>
    <t xml:space="preserve"> Приложение  №14</t>
  </si>
  <si>
    <t>к  решению Собрания представителей Притеречного сельского поселения Моздокского района от «Об утверждении   бюджета муниципального образования - Притеречное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</si>
  <si>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- Притеречное сельское поселение Моздокского района на 2020 год
</t>
  </si>
  <si>
    <t>№№ пп</t>
  </si>
  <si>
    <t>Ι</t>
  </si>
  <si>
    <t>Привлечение средств для финансирования дефицита бюджета и погашения долговых обязательств</t>
  </si>
  <si>
    <t xml:space="preserve">Привлечение бюджетных кредитов от Управления Федерального казначейства по Республике Северная Осетия - Алания в валюте Российской Федерации </t>
  </si>
  <si>
    <t>Получение 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</si>
  <si>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>Итого</t>
  </si>
  <si>
    <t>ΙІ</t>
  </si>
  <si>
    <t xml:space="preserve">Направления расходования привлеченных средств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</si>
  <si>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</si>
  <si>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>Погашение бюджетных кредитов, полученных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</si>
  <si>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 xml:space="preserve">Источники финансирования дефицита 
бюджета муниципального образования   - Притеречное сельское поселение 
На 2022 год
</t>
  </si>
  <si>
    <t>тысяч рублей</t>
  </si>
  <si>
    <t>2022 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</si>
  <si>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</si>
  <si>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</si>
  <si>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</si>
  <si>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</si>
  <si>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</si>
  <si>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</si>
  <si>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</si>
  <si>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</si>
  <si>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</si>
  <si>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</si>
  <si>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000 01 03 01 00 10 0000 810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</si>
  <si>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</si>
  <si>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</si>
  <si>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</si>
  <si>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</si>
  <si>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</si>
  <si>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</si>
  <si>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</si>
  <si>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</si>
  <si>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</si>
  <si>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</si>
  <si>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</si>
  <si>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</si>
  <si>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</si>
  <si>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</si>
  <si>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</si>
  <si>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</si>
  <si>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</si>
  <si>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</si>
  <si>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000 01 06 01 00 10 0000 630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</si>
  <si>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</si>
  <si>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</si>
  <si>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</si>
  <si>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</si>
  <si>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</si>
  <si>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</si>
  <si>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</si>
  <si>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</si>
  <si>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Приложение  №15</t>
  </si>
  <si>
    <t>к  решению Собрания представителей Притеречного сельского поселения Моздокского района «Об утверждении   бюджета муниципального образования - Притеречное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</si>
  <si>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бюджета муниципального образования - Притеречное сельское поселение Моздокского района на плановый период 2021 и 2022 годов 
</t>
  </si>
  <si>
    <t>2022 год</t>
  </si>
  <si>
    <t xml:space="preserve">сумма                     </t>
  </si>
  <si>
    <t xml:space="preserve">Источники финансирования дефицита 
бюджета муниципального образования   - Притеречное сельское поселение 
на плановый период 2023 и 2024 годов
</t>
  </si>
  <si>
    <t>2023 год</t>
  </si>
  <si>
    <t xml:space="preserve"> 2024 год</t>
  </si>
  <si>
    <t>000 01 03 01 00 02 0000 710</t>
  </si>
  <si>
    <t xml:space="preserve">Приложение № 16
к  решению Собрания представителей муниципального образования - Притеречное сельское поселение Моздокского района от .11.2019г. № «Об утверждении   бюджета муниципального образования - Притеречное сельское поселение Моздокского района  на 2020 финансовый год  и на плановый период 2021-2022 гг.»
</t>
  </si>
  <si>
    <t>Программа государственных гарантий  муниципального образования - Притеречное сельское поселение на 2020 год</t>
  </si>
  <si>
    <t>1. Предоставление государственных гарантий в валюте Российской Федерации в 2020 году</t>
  </si>
  <si>
    <t>тысяч  рублей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</si>
  <si>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</si>
  <si>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</si>
  <si>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</si>
  <si>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</si>
  <si>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</si>
  <si>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государственных гарантий Российской Федерации</t>
  </si>
  <si>
    <t>Нет</t>
  </si>
  <si>
    <t>нет</t>
  </si>
  <si>
    <t>2. Бюджетные ассигнования на исполнение государственных гарантий  муниципального образования - Притеречное сельское поселение на 2020 год
 в плановом периоде 2021 и 2022 годов</t>
  </si>
  <si>
    <t>Исполнение государственных гарантий муниципального образования - Притеречное сельское поселение на 2020 год</t>
  </si>
  <si>
    <t>За счет источников финансирования дефицита  бюджета муниципального образования - Притеречное сельское поселение на 2020 год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</si>
  <si>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  - Притеречное сельское поселение на 2022 год
</t>
  </si>
  <si>
    <t>Привлечение кредитов от кредитных организаций в валюте Российской Федерации</t>
  </si>
  <si>
    <t xml:space="preserve">Приложение № 17
к  решению Собрания представителей муниципального образования - Притеречное сельское поселение Моздокского района от .11.2019г. № «Об утверждении   бюджета муниципального образования - Притеречное сельское поселение Моздокского района  на 2020 финансовый год  и на плановый период 2021-2022 гг.»
</t>
  </si>
  <si>
    <t>Программа государственных гарантий муниципального образования - Притеречное сельское поселение на 2020 год  и на плановый период 2021 и  2022 годов</t>
  </si>
  <si>
    <t>1. Предоставление государственных гарантий в валюте Российской Федерации в на плановом периоде 2018 и  2019 годов</t>
  </si>
  <si>
    <t>к проекту  решению Собрания представителей Притеречного сельского поселения Моздокского района   «Об утверждении   бюджета муниципального образования - Притеречное сельское поселение Моздокского района на 2020 год и на плановый период 2021 и 2022 годов»</t>
  </si>
  <si>
    <t>1 08 04020 01 1000 110</t>
  </si>
  <si>
    <t>1 08 04020 01 4000 110</t>
  </si>
  <si>
    <t>1 08 07175 01 1000 110</t>
  </si>
  <si>
    <t>1 08 07175 01 4000 110</t>
  </si>
  <si>
    <t>1 11 05013 10 0000 120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</si>
  <si>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</si>
  <si>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2 02 15001 10 0000 151</t>
  </si>
  <si>
    <t>2 02 15002 10 0000 151</t>
  </si>
  <si>
    <t>2 02 20216 10 0060 151</t>
  </si>
  <si>
    <t>2 02 35118 10 0000 151</t>
  </si>
  <si>
    <t>2 02 30024 10 0067 151</t>
  </si>
  <si>
    <t>2 02 30024 10 0080 151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</si>
  <si>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</si>
  <si>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2 02 30024 10 0085 151</t>
  </si>
  <si>
    <t>2 02 39999 10 0010 151</t>
  </si>
  <si>
    <t xml:space="preserve">  Прочие субвенции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</si>
  <si>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2 02 39999 10 0020 151</t>
  </si>
  <si>
    <t>2 02 90024 10 0000 151</t>
  </si>
  <si>
    <t>Прочие безвозмездные поступления в бюджет сельских поселений от бюджетов субъектов Российской Федерации</t>
  </si>
  <si>
    <t>2 07 05030 10 0000 180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</si>
  <si>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</si>
  <si>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</si>
  <si>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2 19 60010 10 0000 151</t>
  </si>
  <si>
    <t>Возврат прочих остатков субсидий,  субвенций и иных межбюджетных трансфертов, имеющих целевое назначение, прошлых лет из бюджетов сельских поселений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</si>
  <si>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  - Притеречное сельское поселение  
 на плановый период 2023 и 2024 годов
</t>
  </si>
  <si>
    <t>2024 год</t>
  </si>
  <si>
    <t>Погашение основного долга по кредитам, предоставленным кредитными  организациями, в валюте Российской Федерации до 31 декабря 2022 года</t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</si>
  <si>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Притеречное сельское поселение  на 2022 год
</t>
  </si>
  <si>
    <t xml:space="preserve">Привлечение бюджетных кредитов из федерального бюджета в иностранной валюте, в рамках использования целевых иностранных кредитов </t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</si>
  <si>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Притеречное сельское поселение  на плановый период 2023 и 2024 годов
</t>
  </si>
  <si>
    <t>Программа муниципальных гарантий  муниципального образования   - Притеречное сельское поселение в валюте  Российской Федерации на 2022 год</t>
  </si>
  <si>
    <t>направление (цель) гарантирования</t>
  </si>
  <si>
    <t>Сумма гарантирования</t>
  </si>
  <si>
    <t xml:space="preserve">Иные условия предоставления и исполнения гарантий </t>
  </si>
  <si>
    <t>Программа муниципальных гарантий  муниципального образования  - Притеречное сельское поселение в валюте  Российской Федерации на плановый период 2023 и  2024 годов</t>
  </si>
  <si>
    <t xml:space="preserve">Иные условия предоставления и исполнения  гарантий </t>
  </si>
  <si>
    <t>202 49999 10 0000 150</t>
  </si>
  <si>
    <t xml:space="preserve">Иные межбюджетные трансферты на развитие материально-технической базы домов культуры </t>
  </si>
  <si>
    <t>Приложение № 10
к проекту  решения Собрания представителей муниципального образования - Притеречное сельское поселение Моздокского района №31 от 15.11.2021 г.  
 «Об утверждении   бюджета муниципального образования - Притеречное сельское поселение Моздокского района на 2022 финансовый год и на плановый 
Период 2023-2024 гг.»</t>
  </si>
  <si>
    <t>Приложение № 11
к проекту  решения Собрания представителей муниципального образования - Притеречное сельское поселение Моздокского района №31 от 15.11.2021 г.  
  «Об утверждении   бюджета муниципального образования - Притеречное сельское поселение Моздокского района на 2022 финансовый год и на плановый 
Период 2023-2024 гг.»</t>
  </si>
  <si>
    <t xml:space="preserve">Приложение №12
к проекту  решения Собрания представителей 
муниципального образования - Притеречное сельское поселение №31 от 15.11.2021 г.  «Об утверждении бюджета муниципального образования — Притеречное сельское поселение на 2022 финансовый год и плановый период 2023-2024гг.» 
</t>
  </si>
  <si>
    <t xml:space="preserve">Приложение №9
к  проекту  решения Собрания представителей муниципального образования - Притеречное сельское поселение Моздокского района  №31 от 15.11.2021 г.  «Об утверждении   бюджета муниципального образования - Притеречное сельское поселение Моздокского района  на 2022 финансовый год  и на плановый период 2023-2024 гг.»
</t>
  </si>
  <si>
    <t xml:space="preserve">Приложение № 8
к  проекту  решения Собрания представителей муниципального образования - Притеречное сельское поселение Моздокского района  №31 от 15.11.2021 г.  «Об утверждении   бюджета муниципального образования - Притеречное сельское поселение Моздокского района  на 2022 финансовый год  и на плановый период 2023-2024 гг»
</t>
  </si>
  <si>
    <t xml:space="preserve">Приложение № 7
к проекту  решения Собрания представителей муниципального образования - Притеречное сельское поселение Моздокского района  №31 от 15.11.2021 г.  «Об утверждении   бюджета муниципального образования - Притеречное сельское поселение Моздокского района  на 2022 финансовый год  и на плановый период 2023-2024 гг.»
</t>
  </si>
  <si>
    <t xml:space="preserve">Приложение № 6
к  проекту  решения Собрания представителей муниципального образования - Притеречное сельское поселение Моздокского района  №31 от 15.11.2021 г.  «Об утверждении   бюджета муниципального образования - Притеречное сельское поселение Моздокского района  на 2022 финансовый год  и на плановый период 2023-2024 гг.»
</t>
  </si>
  <si>
    <t>к проекту решения Собрания представителей Притеречного сельского поселения Моздокского района №31 от 15.11.2021 г.  «Об утверждении   бюджета муниципального образования - Притеречное сельское поселение Моздокского района на 2022 год и на плановый период 2023 и 2024 годов»</t>
  </si>
  <si>
    <t>к проекту  решения Собрания представителей Притеречного сельского поселения Моздокского района  №31 от 15.11.2021 г.  «Об утверждении   бюджета муниципального образования - Притеречного сельское поселение Моздокского района на 2022 год и на плановый период 2023 и 2024 годов»</t>
  </si>
  <si>
    <t xml:space="preserve">Приложение №3                                                              к проекту  решения Собрания представителей муниципального образования – Притеречное
 сельское поселение Моздокского района №31 от 15.11.2021 г.  
  «Об утверждении бюджета муниципального 
образования - Притеречное сельское поселение 
Моздокского района  на 2022 финансовый год
 и на плановый период 2023-2024 годов»
</t>
  </si>
  <si>
    <t xml:space="preserve">Приложение №2                                                                                    к проекту  решения Собрания представителей муниципального образования – Притеречное
 сельское поселение Моздокского района №31 от 15.11.2021 г.  
 «Об утверждении бюджета муниципального 
образования - Притеречное сельское поселение 
Моздокского района  на 2022 финансовый год
 и на плановый период 2023-2024 годов»
</t>
  </si>
  <si>
    <r>
      <t xml:space="preserve">к проекту  решения Собрания представителей Притеречного сельского поселения Моздокского района №31 от 15.11.2021 г.  </t>
    </r>
    <r>
      <rPr>
        <sz val="10"/>
        <rFont val="Bookman Old Style"/>
        <family val="1"/>
        <charset val="204"/>
      </rPr>
      <t xml:space="preserve">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Притеречное сельское поселение Моздокского района на 2022 год и на плановый период 2023и 2024 годов»</t>
    </r>
  </si>
  <si>
    <t xml:space="preserve">Приложение №13
к проекту  решения Собрания представителей
муниципального образования - Притеречное сельское поселение №31 от 15.11.2021 г. «Об утверждении бюджета муниципального образования — Притеречное сельское поселение на 2022 финансовый год и плановый период 2023-2024гг.» </t>
  </si>
  <si>
    <t xml:space="preserve">
Приложение №14
к проекту  решения Собрания представителей
муниципального образования - Притеречное сельское поселение  №31 от 15.11.2021 г. «Об утверждении бюджета муниципального образования — Притеречное сельское поселение на 2022 финансовый год и плановый период 2023-2024гг.» </t>
  </si>
  <si>
    <t xml:space="preserve">Приложение №15
к проекту  решения Собрания представителей
муниципального образования - Притеречное сельское поселение  №31 от 15.11.2021 г.  №«Об утверждении бюджета муниципального образования — Притеречное сельское поселение на 2022 финансовый год и плановый период 2023-2024гг.» </t>
  </si>
  <si>
    <t xml:space="preserve">Приложение №16
к проекту  решения Собрания представителей
муниципального образования - Притеречное сельское поселение   №31 от 15.11.2021 г. «Об утверждении бюджета муниципального образования — Притеречное сельское поселение на 2022 финансовый год и плановый период 2023-2024гг.» </t>
  </si>
  <si>
    <t xml:space="preserve">Приложение №17
к проекту  решения Собрания представителей
муниципального образования - Притеречное сельское поселение  №31 от 15.11.2021 г.  «Об утверждении бюджета муниципального образования — Притеречное сельское поселение на 2022 финансовый год и плановый период 2023-2024гг.» </t>
  </si>
  <si>
    <t xml:space="preserve">Приложение №18
к проекту  решения Собрания представителей
муниципального образования - Притеречное сельское поселение №31 от 15.11.2021 г.   «Об утверждении бюджета муниципального образования — Притеречное сельское поселение на 2022 финансовый год и плановый период 2023-2024гг.» </t>
  </si>
  <si>
    <t xml:space="preserve">
Приложение №19
к проекту  решения Собрания представителей
муниципального образования - Притеречное сельское поселение №31 от 15.11.2021 г.  «Об утверждении бюджета муниципального образования — Притеречное сельское поселение на 2022 финансовый год и плановый период 2023-2024гг.»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</si>
</sst>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\-??\ _₽_-;_-@_-"/>
    <numFmt numFmtId="165" formatCode="_-* #,##0.0\ _₽_-;\-* #,##0.0\ _₽_-;_-* \-?\ _₽_-;_-@_-"/>
    <numFmt numFmtId="166" formatCode="0.0"/>
    <numFmt numFmtId="167" formatCode="#,##0.0\ _₽"/>
    <numFmt numFmtId="168" formatCode="#,##0.0"/>
  </numFmts>
  <fonts count="43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sz val="10"/>
      <color rgb="FFFF0000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rgb="FF000000"/>
      <name val="Bookman Old Style"/>
      <family val="1"/>
      <charset val="204"/>
    </font>
    <font>
      <sz val="10.5"/>
      <color rgb="FF333333"/>
      <name val="Arial"/>
      <family val="2"/>
      <charset val="204"/>
    </font>
    <font>
      <sz val="10.5"/>
      <color rgb="FF000000"/>
      <name val="Arial"/>
      <family val="2"/>
      <charset val="204"/>
    </font>
    <font>
      <sz val="11"/>
      <color rgb="FF000000"/>
      <name val="Bookman Old Style"/>
      <family val="1"/>
      <charset val="204"/>
    </font>
    <font>
      <sz val="12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sz val="12"/>
      <name val="Bookman Old Style"/>
      <family val="1"/>
      <charset val="204"/>
    </font>
    <font>
      <sz val="15"/>
      <name val="Bookman Old Style"/>
      <family val="1"/>
      <charset val="204"/>
    </font>
    <font>
      <b/>
      <sz val="13"/>
      <color rgb="FF000000"/>
      <name val="Bookman Old Style"/>
      <family val="1"/>
      <charset val="204"/>
    </font>
    <font>
      <sz val="13"/>
      <name val="Bookman Old Style"/>
      <family val="1"/>
      <charset val="204"/>
    </font>
    <font>
      <sz val="12"/>
      <color rgb="FF002060"/>
      <name val="Bookman Old Style"/>
      <family val="1"/>
      <charset val="204"/>
    </font>
    <font>
      <sz val="11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b/>
      <sz val="11"/>
      <color rgb="FF000000"/>
      <name val="Bookman Old Style"/>
      <family val="1"/>
      <charset val="204"/>
    </font>
    <font>
      <b/>
      <sz val="10"/>
      <name val="Bookman Old Style"/>
      <family val="1"/>
      <charset val="204"/>
    </font>
    <font>
      <sz val="11"/>
      <name val="Times New Roman"/>
      <family val="1"/>
      <charset val="204"/>
    </font>
    <font>
      <sz val="9"/>
      <name val="Bookman Old Style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1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/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2" fontId="0" fillId="0" borderId="0" xfId="0" applyNumberFormat="1"/>
    <xf numFmtId="164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2" fontId="8" fillId="0" borderId="0" xfId="0" applyNumberFormat="1" applyFont="1"/>
    <xf numFmtId="0" fontId="10" fillId="0" borderId="0" xfId="0" applyFont="1"/>
    <xf numFmtId="2" fontId="10" fillId="0" borderId="0" xfId="0" applyNumberFormat="1" applyFont="1"/>
    <xf numFmtId="164" fontId="10" fillId="0" borderId="0" xfId="0" applyNumberFormat="1" applyFont="1"/>
    <xf numFmtId="165" fontId="10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/>
    <xf numFmtId="165" fontId="9" fillId="0" borderId="1" xfId="0" applyNumberFormat="1" applyFont="1" applyBorder="1"/>
    <xf numFmtId="164" fontId="10" fillId="0" borderId="1" xfId="0" applyNumberFormat="1" applyFont="1" applyBorder="1"/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/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/>
    <xf numFmtId="165" fontId="8" fillId="0" borderId="6" xfId="0" applyNumberFormat="1" applyFont="1" applyBorder="1"/>
    <xf numFmtId="49" fontId="8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wrapText="1"/>
    </xf>
    <xf numFmtId="2" fontId="8" fillId="0" borderId="8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vertical="center"/>
    </xf>
    <xf numFmtId="165" fontId="8" fillId="0" borderId="1" xfId="0" applyNumberFormat="1" applyFont="1" applyBorder="1"/>
    <xf numFmtId="165" fontId="12" fillId="0" borderId="0" xfId="0" applyNumberFormat="1" applyFont="1"/>
    <xf numFmtId="2" fontId="8" fillId="0" borderId="0" xfId="0" applyNumberFormat="1" applyFont="1" applyAlignment="1">
      <alignment horizontal="right" vertical="center" wrapText="1"/>
    </xf>
    <xf numFmtId="165" fontId="13" fillId="0" borderId="1" xfId="0" applyNumberFormat="1" applyFont="1" applyBorder="1"/>
    <xf numFmtId="165" fontId="12" fillId="0" borderId="1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indent="15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2" fillId="0" borderId="1" xfId="0" applyFont="1" applyBorder="1" applyAlignment="1">
      <alignment wrapText="1"/>
    </xf>
    <xf numFmtId="0" fontId="18" fillId="0" borderId="0" xfId="1" applyFont="1" applyAlignment="1">
      <alignment vertic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18" fillId="0" borderId="0" xfId="1" applyFont="1" applyAlignment="1">
      <alignment horizontal="right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65" fontId="20" fillId="0" borderId="1" xfId="1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165" fontId="21" fillId="0" borderId="1" xfId="1" applyNumberFormat="1" applyFont="1" applyBorder="1" applyAlignment="1">
      <alignment vertical="center" wrapText="1"/>
    </xf>
    <xf numFmtId="0" fontId="22" fillId="0" borderId="1" xfId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2" fontId="23" fillId="0" borderId="0" xfId="1" applyNumberFormat="1" applyFont="1" applyAlignment="1">
      <alignment horizontal="center" wrapText="1"/>
    </xf>
    <xf numFmtId="0" fontId="23" fillId="0" borderId="0" xfId="1" applyFont="1" applyAlignment="1">
      <alignment horizontal="center" wrapText="1"/>
    </xf>
    <xf numFmtId="0" fontId="6" fillId="0" borderId="1" xfId="1" applyFont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 wrapText="1" shrinkToFit="1"/>
    </xf>
    <xf numFmtId="2" fontId="18" fillId="0" borderId="0" xfId="1" applyNumberFormat="1" applyFont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49" fontId="2" fillId="0" borderId="1" xfId="1" applyNumberFormat="1" applyFont="1" applyBorder="1" applyAlignment="1">
      <alignment horizontal="center" vertical="center" wrapText="1" shrinkToFit="1"/>
    </xf>
    <xf numFmtId="0" fontId="2" fillId="0" borderId="1" xfId="1" applyFont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 shrinkToFit="1"/>
    </xf>
    <xf numFmtId="0" fontId="2" fillId="0" borderId="1" xfId="1" applyFont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vertical="top" wrapText="1"/>
    </xf>
    <xf numFmtId="0" fontId="18" fillId="2" borderId="1" xfId="1" applyFont="1" applyFill="1" applyBorder="1" applyAlignment="1">
      <alignment wrapText="1"/>
    </xf>
    <xf numFmtId="0" fontId="20" fillId="2" borderId="1" xfId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wrapText="1"/>
    </xf>
    <xf numFmtId="0" fontId="20" fillId="0" borderId="0" xfId="1" applyFont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shrinkToFit="1"/>
    </xf>
    <xf numFmtId="165" fontId="6" fillId="0" borderId="1" xfId="1" applyNumberFormat="1" applyFont="1" applyBorder="1" applyAlignment="1">
      <alignment vertical="center" shrinkToFit="1"/>
    </xf>
    <xf numFmtId="0" fontId="2" fillId="0" borderId="1" xfId="1" applyFont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0" fontId="18" fillId="0" borderId="1" xfId="1" applyFont="1" applyBorder="1" applyAlignment="1">
      <alignment vertical="center"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66" fontId="18" fillId="0" borderId="0" xfId="1" applyNumberFormat="1" applyFont="1" applyAlignment="1">
      <alignment horizontal="center" wrapText="1"/>
    </xf>
    <xf numFmtId="0" fontId="18" fillId="0" borderId="1" xfId="1" applyFont="1" applyBorder="1" applyAlignment="1">
      <alignment wrapText="1"/>
    </xf>
    <xf numFmtId="0" fontId="20" fillId="2" borderId="1" xfId="1" applyFont="1" applyFill="1" applyBorder="1" applyAlignment="1">
      <alignment horizontal="left" wrapText="1"/>
    </xf>
    <xf numFmtId="0" fontId="18" fillId="2" borderId="0" xfId="1" applyFont="1" applyFill="1" applyAlignment="1">
      <alignment horizontal="center" wrapText="1"/>
    </xf>
    <xf numFmtId="2" fontId="18" fillId="2" borderId="0" xfId="1" applyNumberFormat="1" applyFont="1" applyFill="1" applyAlignment="1">
      <alignment horizontal="center"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49" fontId="6" fillId="2" borderId="1" xfId="1" applyNumberFormat="1" applyFont="1" applyFill="1" applyBorder="1" applyAlignment="1">
      <alignment horizontal="center" wrapText="1"/>
    </xf>
    <xf numFmtId="0" fontId="20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165" fontId="18" fillId="0" borderId="0" xfId="1" applyNumberFormat="1" applyFont="1" applyAlignment="1">
      <alignment vertical="center"/>
    </xf>
    <xf numFmtId="0" fontId="18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0" fontId="18" fillId="0" borderId="0" xfId="1" applyFont="1" applyAlignment="1">
      <alignment horizontal="right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165" fontId="22" fillId="0" borderId="1" xfId="1" applyNumberFormat="1" applyFont="1" applyBorder="1" applyAlignment="1">
      <alignment vertical="center"/>
    </xf>
    <xf numFmtId="2" fontId="23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2" fontId="18" fillId="0" borderId="0" xfId="1" applyNumberFormat="1" applyFont="1" applyAlignment="1">
      <alignment horizontal="center"/>
    </xf>
    <xf numFmtId="165" fontId="6" fillId="2" borderId="1" xfId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 shrinkToFit="1"/>
    </xf>
    <xf numFmtId="165" fontId="2" fillId="2" borderId="1" xfId="1" applyNumberFormat="1" applyFont="1" applyFill="1" applyBorder="1" applyAlignment="1"/>
    <xf numFmtId="49" fontId="2" fillId="2" borderId="1" xfId="1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165" fontId="2" fillId="2" borderId="1" xfId="1" applyNumberFormat="1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 shrinkToFit="1"/>
    </xf>
    <xf numFmtId="49" fontId="2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/>
    </xf>
    <xf numFmtId="165" fontId="6" fillId="2" borderId="1" xfId="1" applyNumberFormat="1" applyFont="1" applyFill="1" applyBorder="1" applyAlignment="1"/>
    <xf numFmtId="0" fontId="20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49" fontId="22" fillId="0" borderId="1" xfId="1" applyNumberFormat="1" applyFont="1" applyBorder="1" applyAlignment="1">
      <alignment horizontal="center" vertical="center" shrinkToFit="1"/>
    </xf>
    <xf numFmtId="3" fontId="22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vertical="center" shrinkToFit="1"/>
    </xf>
    <xf numFmtId="165" fontId="22" fillId="2" borderId="1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165" fontId="6" fillId="0" borderId="1" xfId="1" applyNumberFormat="1" applyFont="1" applyBorder="1" applyAlignment="1" applyProtection="1">
      <alignment vertical="center"/>
      <protection locked="0"/>
    </xf>
    <xf numFmtId="165" fontId="2" fillId="0" borderId="1" xfId="1" applyNumberFormat="1" applyFont="1" applyBorder="1" applyAlignment="1" applyProtection="1">
      <alignment vertical="center" shrinkToFit="1"/>
      <protection locked="0"/>
    </xf>
    <xf numFmtId="0" fontId="18" fillId="2" borderId="0" xfId="1" applyFont="1" applyFill="1" applyAlignment="1">
      <alignment horizontal="center"/>
    </xf>
    <xf numFmtId="165" fontId="2" fillId="0" borderId="1" xfId="1" applyNumberFormat="1" applyFont="1" applyBorder="1" applyAlignment="1" applyProtection="1">
      <alignment vertical="center"/>
      <protection locked="0"/>
    </xf>
    <xf numFmtId="165" fontId="2" fillId="0" borderId="1" xfId="1" applyNumberFormat="1" applyFont="1" applyBorder="1" applyAlignment="1"/>
    <xf numFmtId="166" fontId="18" fillId="2" borderId="0" xfId="1" applyNumberFormat="1" applyFont="1" applyFill="1" applyAlignment="1">
      <alignment horizontal="center"/>
    </xf>
    <xf numFmtId="2" fontId="18" fillId="2" borderId="0" xfId="1" applyNumberFormat="1" applyFont="1" applyFill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165" fontId="24" fillId="2" borderId="1" xfId="1" applyNumberFormat="1" applyFont="1" applyFill="1" applyBorder="1" applyAlignment="1"/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" fillId="0" borderId="1" xfId="1" applyFont="1" applyBorder="1"/>
    <xf numFmtId="0" fontId="20" fillId="0" borderId="1" xfId="1" applyFont="1" applyBorder="1" applyAlignment="1">
      <alignment vertical="center"/>
    </xf>
    <xf numFmtId="49" fontId="20" fillId="0" borderId="1" xfId="1" applyNumberFormat="1" applyFont="1" applyBorder="1" applyAlignment="1">
      <alignment horizontal="center" vertical="center"/>
    </xf>
    <xf numFmtId="165" fontId="20" fillId="0" borderId="1" xfId="1" applyNumberFormat="1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0" fontId="18" fillId="0" borderId="1" xfId="1" applyFont="1" applyBorder="1" applyAlignment="1">
      <alignment horizontal="center" vertical="center"/>
    </xf>
    <xf numFmtId="165" fontId="18" fillId="0" borderId="1" xfId="1" applyNumberFormat="1" applyFont="1" applyBorder="1" applyAlignment="1">
      <alignment vertical="center"/>
    </xf>
    <xf numFmtId="165" fontId="20" fillId="0" borderId="1" xfId="1" applyNumberFormat="1" applyFont="1" applyBorder="1" applyAlignment="1">
      <alignment vertical="center" wrapText="1"/>
    </xf>
    <xf numFmtId="165" fontId="6" fillId="0" borderId="1" xfId="1" applyNumberFormat="1" applyFont="1" applyBorder="1" applyAlignment="1"/>
    <xf numFmtId="166" fontId="18" fillId="0" borderId="0" xfId="1" applyNumberFormat="1" applyFont="1" applyAlignment="1">
      <alignment horizontal="center"/>
    </xf>
    <xf numFmtId="0" fontId="20" fillId="2" borderId="1" xfId="1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 wrapText="1"/>
    </xf>
    <xf numFmtId="49" fontId="25" fillId="2" borderId="0" xfId="0" applyNumberFormat="1" applyFont="1" applyFill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shrinkToFit="1"/>
    </xf>
    <xf numFmtId="49" fontId="6" fillId="0" borderId="1" xfId="0" applyNumberFormat="1" applyFont="1" applyBorder="1" applyAlignment="1">
      <alignment horizontal="center" shrinkToFit="1"/>
    </xf>
    <xf numFmtId="165" fontId="6" fillId="0" borderId="1" xfId="0" applyNumberFormat="1" applyFont="1" applyBorder="1" applyAlignment="1">
      <alignment horizontal="center" shrinkToFit="1"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shrinkToFit="1"/>
    </xf>
    <xf numFmtId="49" fontId="2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18" fillId="2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shrinkToFit="1"/>
    </xf>
    <xf numFmtId="2" fontId="6" fillId="0" borderId="1" xfId="1" applyNumberFormat="1" applyFont="1" applyBorder="1" applyAlignment="1">
      <alignment horizontal="center" vertical="center" shrinkToFit="1"/>
    </xf>
    <xf numFmtId="165" fontId="6" fillId="0" borderId="0" xfId="1" applyNumberFormat="1" applyFont="1" applyBorder="1" applyAlignment="1">
      <alignment vertical="center" shrinkToFit="1"/>
    </xf>
    <xf numFmtId="165" fontId="6" fillId="2" borderId="0" xfId="1" applyNumberFormat="1" applyFont="1" applyFill="1" applyBorder="1" applyAlignment="1"/>
    <xf numFmtId="2" fontId="2" fillId="0" borderId="1" xfId="1" applyNumberFormat="1" applyFont="1" applyBorder="1" applyAlignment="1">
      <alignment horizontal="center" vertical="center" shrinkToFit="1"/>
    </xf>
    <xf numFmtId="165" fontId="2" fillId="0" borderId="0" xfId="1" applyNumberFormat="1" applyFont="1" applyBorder="1" applyAlignment="1">
      <alignment vertical="center" shrinkToFit="1"/>
    </xf>
    <xf numFmtId="165" fontId="2" fillId="2" borderId="0" xfId="1" applyNumberFormat="1" applyFont="1" applyFill="1" applyBorder="1" applyAlignment="1"/>
    <xf numFmtId="2" fontId="2" fillId="2" borderId="1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165" fontId="6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20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165" fontId="25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2" fillId="0" borderId="0" xfId="0" applyNumberFormat="1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shrinkToFit="1"/>
    </xf>
    <xf numFmtId="165" fontId="6" fillId="0" borderId="1" xfId="0" applyNumberFormat="1" applyFont="1" applyBorder="1" applyAlignment="1"/>
    <xf numFmtId="165" fontId="2" fillId="0" borderId="1" xfId="0" applyNumberFormat="1" applyFont="1" applyBorder="1" applyAlignment="1"/>
    <xf numFmtId="165" fontId="2" fillId="0" borderId="1" xfId="0" applyNumberFormat="1" applyFont="1" applyBorder="1" applyAlignment="1">
      <alignment shrinkToFi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 shrinkToFit="1"/>
    </xf>
    <xf numFmtId="165" fontId="2" fillId="0" borderId="1" xfId="0" applyNumberFormat="1" applyFont="1" applyBorder="1" applyAlignment="1">
      <alignment vertical="center" shrinkToFit="1"/>
    </xf>
    <xf numFmtId="0" fontId="18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shrinkToFit="1"/>
    </xf>
    <xf numFmtId="165" fontId="2" fillId="0" borderId="6" xfId="0" applyNumberFormat="1" applyFont="1" applyBorder="1" applyAlignment="1">
      <alignment vertical="center" shrinkToFit="1"/>
    </xf>
    <xf numFmtId="165" fontId="6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/>
    <xf numFmtId="165" fontId="2" fillId="2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/>
    <xf numFmtId="0" fontId="27" fillId="2" borderId="1" xfId="0" applyFont="1" applyFill="1" applyBorder="1" applyAlignment="1">
      <alignment vertical="center" wrapText="1"/>
    </xf>
    <xf numFmtId="49" fontId="27" fillId="2" borderId="1" xfId="0" applyNumberFormat="1" applyFont="1" applyFill="1" applyBorder="1" applyAlignment="1">
      <alignment horizontal="center" vertical="center"/>
    </xf>
    <xf numFmtId="165" fontId="27" fillId="0" borderId="1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/>
    <xf numFmtId="167" fontId="2" fillId="0" borderId="0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/>
    </xf>
    <xf numFmtId="0" fontId="20" fillId="0" borderId="0" xfId="0" applyFont="1" applyAlignment="1"/>
    <xf numFmtId="0" fontId="20" fillId="0" borderId="1" xfId="0" applyFont="1" applyBorder="1" applyAlignment="1">
      <alignment horizontal="left" vertical="center" wrapText="1" shrinkToFit="1"/>
    </xf>
    <xf numFmtId="168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167" fontId="17" fillId="2" borderId="1" xfId="0" applyNumberFormat="1" applyFont="1" applyFill="1" applyBorder="1"/>
    <xf numFmtId="167" fontId="17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vertical="top"/>
    </xf>
    <xf numFmtId="167" fontId="3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/>
    <xf numFmtId="0" fontId="18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/>
    <xf numFmtId="0" fontId="3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 shrinkToFit="1"/>
    </xf>
    <xf numFmtId="167" fontId="6" fillId="2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right"/>
    </xf>
    <xf numFmtId="167" fontId="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167" fontId="2" fillId="2" borderId="10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20" fillId="0" borderId="1" xfId="0" applyFont="1" applyBorder="1" applyAlignment="1">
      <alignment horizontal="left" wrapText="1" shrinkToFit="1"/>
    </xf>
    <xf numFmtId="0" fontId="25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left" wrapText="1" indent="1"/>
    </xf>
    <xf numFmtId="167" fontId="20" fillId="0" borderId="1" xfId="0" applyNumberFormat="1" applyFont="1" applyBorder="1" applyAlignment="1">
      <alignment horizontal="center" vertical="center" wrapText="1" shrinkToFit="1"/>
    </xf>
    <xf numFmtId="167" fontId="2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 indent="1"/>
    </xf>
    <xf numFmtId="167" fontId="6" fillId="0" borderId="1" xfId="0" applyNumberFormat="1" applyFon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 vertical="center"/>
    </xf>
    <xf numFmtId="0" fontId="25" fillId="2" borderId="0" xfId="0" applyFont="1" applyFill="1" applyAlignment="1"/>
    <xf numFmtId="0" fontId="2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wrapText="1"/>
    </xf>
    <xf numFmtId="0" fontId="17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 shrinkToFit="1"/>
    </xf>
    <xf numFmtId="168" fontId="2" fillId="0" borderId="1" xfId="0" applyNumberFormat="1" applyFont="1" applyBorder="1" applyAlignment="1">
      <alignment horizontal="center" wrapText="1"/>
    </xf>
    <xf numFmtId="0" fontId="31" fillId="0" borderId="0" xfId="0" applyFont="1" applyAlignment="1"/>
    <xf numFmtId="0" fontId="31" fillId="0" borderId="11" xfId="0" applyFont="1" applyBorder="1" applyAlignment="1"/>
    <xf numFmtId="0" fontId="30" fillId="0" borderId="1" xfId="0" applyFont="1" applyBorder="1" applyAlignment="1">
      <alignment horizontal="right" wrapText="1"/>
    </xf>
    <xf numFmtId="0" fontId="31" fillId="0" borderId="1" xfId="0" applyFont="1" applyBorder="1" applyAlignment="1">
      <alignment horizontal="left" vertical="center" wrapText="1" shrinkToFit="1"/>
    </xf>
    <xf numFmtId="167" fontId="6" fillId="0" borderId="1" xfId="0" applyNumberFormat="1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167" fontId="2" fillId="2" borderId="1" xfId="0" applyNumberFormat="1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167" fontId="20" fillId="0" borderId="1" xfId="0" applyNumberFormat="1" applyFont="1" applyBorder="1" applyAlignment="1">
      <alignment horizontal="center" wrapText="1" shrinkToFit="1"/>
    </xf>
    <xf numFmtId="167" fontId="6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/>
    </xf>
    <xf numFmtId="168" fontId="20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8" fontId="18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32" fillId="0" borderId="0" xfId="0" applyFont="1"/>
    <xf numFmtId="0" fontId="35" fillId="0" borderId="0" xfId="0" applyFont="1" applyAlignment="1">
      <alignment horizontal="center" wrapText="1"/>
    </xf>
    <xf numFmtId="0" fontId="36" fillId="0" borderId="0" xfId="0" applyFont="1" applyAlignment="1"/>
    <xf numFmtId="0" fontId="36" fillId="0" borderId="0" xfId="0" applyFont="1"/>
    <xf numFmtId="0" fontId="34" fillId="0" borderId="0" xfId="0" applyFont="1" applyBorder="1" applyAlignment="1">
      <alignment horizontal="right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/>
    <xf numFmtId="0" fontId="34" fillId="0" borderId="0" xfId="0" applyFont="1" applyBorder="1" applyAlignment="1"/>
    <xf numFmtId="168" fontId="37" fillId="0" borderId="1" xfId="0" applyNumberFormat="1" applyFont="1" applyBorder="1" applyAlignment="1">
      <alignment horizontal="center" vertical="center" wrapText="1"/>
    </xf>
    <xf numFmtId="0" fontId="34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7" fillId="2" borderId="1" xfId="0" applyFont="1" applyFill="1" applyBorder="1" applyAlignment="1">
      <alignment horizontal="left" wrapText="1" indent="15"/>
    </xf>
    <xf numFmtId="167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 applyAlignment="1">
      <alignment vertical="top"/>
    </xf>
    <xf numFmtId="16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7" fontId="3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167" fontId="3" fillId="2" borderId="1" xfId="0" applyNumberFormat="1" applyFont="1" applyFill="1" applyBorder="1" applyAlignment="1">
      <alignment horizontal="center"/>
    </xf>
    <xf numFmtId="3" fontId="3" fillId="0" borderId="0" xfId="0" applyNumberFormat="1" applyFont="1"/>
    <xf numFmtId="0" fontId="7" fillId="2" borderId="1" xfId="0" applyFont="1" applyFill="1" applyBorder="1"/>
    <xf numFmtId="167" fontId="7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/>
    <xf numFmtId="0" fontId="7" fillId="0" borderId="1" xfId="0" applyFont="1" applyBorder="1" applyAlignment="1">
      <alignment wrapText="1"/>
    </xf>
    <xf numFmtId="168" fontId="3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0" xfId="0" applyFont="1"/>
    <xf numFmtId="0" fontId="10" fillId="0" borderId="0" xfId="0" applyFont="1" applyAlignment="1">
      <alignment wrapText="1"/>
    </xf>
    <xf numFmtId="0" fontId="39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0" fillId="0" borderId="0" xfId="0" applyFont="1"/>
    <xf numFmtId="0" fontId="31" fillId="0" borderId="0" xfId="0" applyFont="1" applyAlignment="1">
      <alignment horizontal="center" wrapText="1"/>
    </xf>
    <xf numFmtId="0" fontId="3" fillId="0" borderId="0" xfId="0" applyFont="1" applyAlignment="1"/>
    <xf numFmtId="0" fontId="41" fillId="0" borderId="0" xfId="0" applyFont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6" fillId="0" borderId="0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49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wrapText="1"/>
    </xf>
    <xf numFmtId="2" fontId="8" fillId="0" borderId="14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vertical="center"/>
    </xf>
    <xf numFmtId="165" fontId="8" fillId="0" borderId="10" xfId="0" applyNumberFormat="1" applyFont="1" applyBorder="1"/>
    <xf numFmtId="164" fontId="8" fillId="0" borderId="1" xfId="0" applyNumberFormat="1" applyFont="1" applyBorder="1"/>
    <xf numFmtId="3" fontId="3" fillId="0" borderId="1" xfId="0" applyNumberFormat="1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 shrinkToFit="1"/>
    </xf>
    <xf numFmtId="165" fontId="6" fillId="0" borderId="0" xfId="1" applyNumberFormat="1" applyFont="1" applyAlignment="1">
      <alignment horizontal="right" vertical="center" wrapText="1"/>
    </xf>
    <xf numFmtId="165" fontId="2" fillId="0" borderId="0" xfId="1" applyNumberFormat="1" applyFont="1" applyBorder="1" applyAlignment="1">
      <alignment horizontal="right" vertical="center" wrapText="1"/>
    </xf>
    <xf numFmtId="165" fontId="20" fillId="0" borderId="1" xfId="1" applyNumberFormat="1" applyFont="1" applyBorder="1" applyAlignment="1">
      <alignment horizontal="right" vertical="center" wrapText="1"/>
    </xf>
    <xf numFmtId="165" fontId="21" fillId="0" borderId="1" xfId="1" applyNumberFormat="1" applyFont="1" applyBorder="1" applyAlignment="1">
      <alignment horizontal="right" vertical="center" wrapText="1"/>
    </xf>
    <xf numFmtId="165" fontId="22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wrapText="1"/>
    </xf>
    <xf numFmtId="165" fontId="18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wrapText="1"/>
    </xf>
    <xf numFmtId="165" fontId="6" fillId="0" borderId="1" xfId="1" applyNumberFormat="1" applyFont="1" applyBorder="1" applyAlignment="1">
      <alignment horizontal="right" vertical="center" shrinkToFit="1"/>
    </xf>
    <xf numFmtId="165" fontId="2" fillId="0" borderId="1" xfId="1" applyNumberFormat="1" applyFont="1" applyBorder="1" applyAlignment="1">
      <alignment horizontal="right" vertical="center" shrinkToFit="1"/>
    </xf>
    <xf numFmtId="165" fontId="2" fillId="0" borderId="1" xfId="1" applyNumberFormat="1" applyFont="1" applyBorder="1" applyAlignment="1">
      <alignment horizontal="right" vertical="center" wrapText="1" shrinkToFit="1"/>
    </xf>
    <xf numFmtId="165" fontId="18" fillId="0" borderId="0" xfId="1" applyNumberFormat="1" applyFont="1" applyAlignment="1">
      <alignment horizontal="right" vertical="center" wrapText="1"/>
    </xf>
    <xf numFmtId="0" fontId="20" fillId="2" borderId="1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 wrapText="1"/>
    </xf>
    <xf numFmtId="0" fontId="19" fillId="0" borderId="0" xfId="1" applyFon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top" wrapText="1"/>
    </xf>
    <xf numFmtId="0" fontId="20" fillId="2" borderId="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zoomScaleNormal="100" workbookViewId="0">
      <selection activeCell="B2" sqref="B2"/>
    </sheetView>
  </sheetViews>
  <sheetFormatPr defaultColWidth="8.85546875" defaultRowHeight="15.75" x14ac:dyDescent="0.25"/>
  <cols>
    <col min="1" max="1" width="83.42578125" style="1" customWidth="1"/>
    <col min="2" max="2" width="33.28515625" style="2" customWidth="1"/>
    <col min="3" max="1024" width="8.85546875" style="2"/>
  </cols>
  <sheetData>
    <row r="1" spans="1:2" x14ac:dyDescent="0.25">
      <c r="A1" s="3"/>
      <c r="B1" s="4" t="s">
        <v>0</v>
      </c>
    </row>
    <row r="2" spans="1:2" ht="165" x14ac:dyDescent="0.25">
      <c r="A2" s="3"/>
      <c r="B2" s="5" t="s">
        <v>571</v>
      </c>
    </row>
    <row r="3" spans="1:2" x14ac:dyDescent="0.25">
      <c r="A3" s="3"/>
      <c r="B3" s="6"/>
    </row>
    <row r="4" spans="1:2" ht="36.6" customHeight="1" x14ac:dyDescent="0.25">
      <c r="A4" s="491" t="s">
        <v>1</v>
      </c>
      <c r="B4" s="491"/>
    </row>
    <row r="5" spans="1:2" x14ac:dyDescent="0.25">
      <c r="A5" s="7"/>
      <c r="B5" s="6"/>
    </row>
    <row r="6" spans="1:2" x14ac:dyDescent="0.25">
      <c r="A6" s="8" t="s">
        <v>2</v>
      </c>
      <c r="B6" s="9" t="s">
        <v>3</v>
      </c>
    </row>
    <row r="7" spans="1:2" ht="69.75" customHeight="1" x14ac:dyDescent="0.25">
      <c r="A7" s="10" t="s">
        <v>4</v>
      </c>
      <c r="B7" s="11" t="s">
        <v>5</v>
      </c>
    </row>
    <row r="8" spans="1:2" x14ac:dyDescent="0.25">
      <c r="A8" s="12" t="s">
        <v>6</v>
      </c>
      <c r="B8" s="13">
        <v>2</v>
      </c>
    </row>
    <row r="9" spans="1:2" ht="31.5" x14ac:dyDescent="0.25">
      <c r="A9" s="12" t="s">
        <v>7</v>
      </c>
      <c r="B9" s="13">
        <v>45</v>
      </c>
    </row>
    <row r="10" spans="1:2" ht="31.5" hidden="1" x14ac:dyDescent="0.25">
      <c r="A10" s="12" t="s">
        <v>8</v>
      </c>
      <c r="B10" s="13">
        <v>70</v>
      </c>
    </row>
    <row r="11" spans="1:2" ht="31.5" x14ac:dyDescent="0.25">
      <c r="A11" s="12" t="s">
        <v>9</v>
      </c>
      <c r="B11" s="13">
        <v>50</v>
      </c>
    </row>
    <row r="12" spans="1:2" ht="47.25" x14ac:dyDescent="0.25">
      <c r="A12" s="12" t="s">
        <v>10</v>
      </c>
      <c r="B12" s="13">
        <v>100</v>
      </c>
    </row>
    <row r="13" spans="1:2" x14ac:dyDescent="0.25">
      <c r="A13" s="12" t="s">
        <v>11</v>
      </c>
      <c r="B13" s="13">
        <v>100</v>
      </c>
    </row>
    <row r="14" spans="1:2" ht="47.25" x14ac:dyDescent="0.25">
      <c r="A14" s="12" t="s">
        <v>12</v>
      </c>
      <c r="B14" s="13">
        <v>100</v>
      </c>
    </row>
    <row r="15" spans="1:2" ht="47.25" x14ac:dyDescent="0.25">
      <c r="A15" s="12" t="s">
        <v>13</v>
      </c>
      <c r="B15" s="13">
        <v>100</v>
      </c>
    </row>
    <row r="16" spans="1:2" ht="31.5" x14ac:dyDescent="0.25">
      <c r="A16" s="14" t="s">
        <v>14</v>
      </c>
      <c r="B16" s="15"/>
    </row>
    <row r="17" spans="1:2" ht="63" x14ac:dyDescent="0.25">
      <c r="A17" s="12" t="s">
        <v>15</v>
      </c>
      <c r="B17" s="13">
        <v>100</v>
      </c>
    </row>
    <row r="18" spans="1:2" ht="78.75" x14ac:dyDescent="0.25">
      <c r="A18" s="12" t="s">
        <v>16</v>
      </c>
      <c r="B18" s="13">
        <v>100</v>
      </c>
    </row>
    <row r="19" spans="1:2" ht="47.25" x14ac:dyDescent="0.25">
      <c r="A19" s="14" t="s">
        <v>17</v>
      </c>
      <c r="B19" s="15"/>
    </row>
    <row r="20" spans="1:2" ht="31.5" x14ac:dyDescent="0.25">
      <c r="A20" s="12" t="s">
        <v>18</v>
      </c>
      <c r="B20" s="13">
        <v>100</v>
      </c>
    </row>
    <row r="21" spans="1:2" ht="31.5" x14ac:dyDescent="0.25">
      <c r="A21" s="14" t="s">
        <v>19</v>
      </c>
      <c r="B21" s="16"/>
    </row>
    <row r="22" spans="1:2" ht="78.75" x14ac:dyDescent="0.25">
      <c r="A22" s="17" t="s">
        <v>20</v>
      </c>
      <c r="B22" s="13">
        <v>15</v>
      </c>
    </row>
    <row r="23" spans="1:2" ht="78.75" x14ac:dyDescent="0.25">
      <c r="A23" s="12" t="s">
        <v>21</v>
      </c>
      <c r="B23" s="13">
        <v>100</v>
      </c>
    </row>
    <row r="24" spans="1:2" ht="64.5" customHeight="1" x14ac:dyDescent="0.25">
      <c r="A24" s="12" t="s">
        <v>22</v>
      </c>
      <c r="B24" s="13">
        <v>100</v>
      </c>
    </row>
    <row r="25" spans="1:2" ht="31.5" x14ac:dyDescent="0.25">
      <c r="A25" s="12" t="s">
        <v>23</v>
      </c>
      <c r="B25" s="13">
        <v>100</v>
      </c>
    </row>
    <row r="26" spans="1:2" ht="47.25" x14ac:dyDescent="0.25">
      <c r="A26" s="12" t="s">
        <v>24</v>
      </c>
      <c r="B26" s="13">
        <v>100</v>
      </c>
    </row>
    <row r="27" spans="1:2" ht="31.5" x14ac:dyDescent="0.25">
      <c r="A27" s="12" t="s">
        <v>25</v>
      </c>
      <c r="B27" s="13"/>
    </row>
    <row r="28" spans="1:2" ht="63" x14ac:dyDescent="0.25">
      <c r="A28" s="12" t="s">
        <v>26</v>
      </c>
      <c r="B28" s="13">
        <v>100</v>
      </c>
    </row>
    <row r="29" spans="1:2" ht="78.75" x14ac:dyDescent="0.25">
      <c r="A29" s="12" t="s">
        <v>27</v>
      </c>
      <c r="B29" s="13">
        <v>100</v>
      </c>
    </row>
    <row r="30" spans="1:2" ht="31.5" x14ac:dyDescent="0.25">
      <c r="A30" s="14" t="s">
        <v>28</v>
      </c>
      <c r="B30" s="16"/>
    </row>
    <row r="31" spans="1:2" ht="31.5" x14ac:dyDescent="0.25">
      <c r="A31" s="12" t="s">
        <v>29</v>
      </c>
      <c r="B31" s="13">
        <v>100</v>
      </c>
    </row>
    <row r="32" spans="1:2" ht="31.5" x14ac:dyDescent="0.25">
      <c r="A32" s="14" t="s">
        <v>30</v>
      </c>
      <c r="B32" s="16"/>
    </row>
    <row r="33" spans="1:2" ht="78.75" x14ac:dyDescent="0.25">
      <c r="A33" s="12" t="s">
        <v>31</v>
      </c>
      <c r="B33" s="13">
        <v>100</v>
      </c>
    </row>
    <row r="34" spans="1:2" ht="94.5" x14ac:dyDescent="0.25">
      <c r="A34" s="12" t="s">
        <v>32</v>
      </c>
      <c r="B34" s="13">
        <v>100</v>
      </c>
    </row>
    <row r="35" spans="1:2" ht="78.75" x14ac:dyDescent="0.25">
      <c r="A35" s="12" t="s">
        <v>33</v>
      </c>
      <c r="B35" s="13">
        <v>100</v>
      </c>
    </row>
    <row r="36" spans="1:2" ht="94.5" x14ac:dyDescent="0.25">
      <c r="A36" s="12" t="s">
        <v>34</v>
      </c>
      <c r="B36" s="13">
        <v>100</v>
      </c>
    </row>
    <row r="37" spans="1:2" ht="49.5" customHeight="1" x14ac:dyDescent="0.25">
      <c r="A37" s="12" t="s">
        <v>35</v>
      </c>
      <c r="B37" s="13">
        <v>100</v>
      </c>
    </row>
    <row r="38" spans="1:2" x14ac:dyDescent="0.25">
      <c r="A38" s="14" t="s">
        <v>36</v>
      </c>
      <c r="B38" s="16"/>
    </row>
    <row r="39" spans="1:2" ht="42.75" customHeight="1" x14ac:dyDescent="0.25">
      <c r="A39" s="12" t="s">
        <v>37</v>
      </c>
      <c r="B39" s="13">
        <v>100</v>
      </c>
    </row>
    <row r="40" spans="1:2" x14ac:dyDescent="0.25">
      <c r="A40" s="14" t="s">
        <v>38</v>
      </c>
      <c r="B40" s="16"/>
    </row>
    <row r="41" spans="1:2" ht="31.5" x14ac:dyDescent="0.25">
      <c r="A41" s="12" t="s">
        <v>39</v>
      </c>
      <c r="B41" s="13">
        <v>100</v>
      </c>
    </row>
    <row r="42" spans="1:2" x14ac:dyDescent="0.25">
      <c r="A42" s="12" t="s">
        <v>40</v>
      </c>
      <c r="B42" s="13">
        <v>100</v>
      </c>
    </row>
    <row r="43" spans="1:2" x14ac:dyDescent="0.25">
      <c r="A43" s="3" t="s">
        <v>41</v>
      </c>
      <c r="B43" s="6"/>
    </row>
  </sheetData>
  <mergeCells count="1">
    <mergeCell ref="A4:B4"/>
  </mergeCells>
  <pageMargins left="0" right="0" top="0" bottom="0" header="0.51180555555555496" footer="0.51180555555555496"/>
  <pageSetup paperSize="9" scale="85" firstPageNumber="0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5"/>
  <sheetViews>
    <sheetView zoomScale="75" zoomScaleNormal="75" workbookViewId="0">
      <selection activeCell="E2" sqref="E2:G2"/>
    </sheetView>
  </sheetViews>
  <sheetFormatPr defaultColWidth="9.140625" defaultRowHeight="15.75" outlineLevelRow="1" x14ac:dyDescent="0.25"/>
  <cols>
    <col min="1" max="1" width="72.140625" style="138" customWidth="1"/>
    <col min="2" max="2" width="13.42578125" style="139" customWidth="1"/>
    <col min="3" max="3" width="10.5703125" style="139" customWidth="1"/>
    <col min="4" max="4" width="11.140625" style="139" customWidth="1"/>
    <col min="5" max="5" width="24.7109375" style="139" customWidth="1"/>
    <col min="6" max="6" width="15.140625" style="139" customWidth="1"/>
    <col min="7" max="7" width="16" style="140" customWidth="1"/>
    <col min="8" max="8" width="17.5703125" style="141" customWidth="1"/>
    <col min="9" max="9" width="12" style="141" customWidth="1"/>
    <col min="10" max="10" width="11.42578125" style="141" customWidth="1"/>
    <col min="11" max="256" width="9.140625" style="141"/>
    <col min="257" max="257" width="72.140625" style="141" customWidth="1"/>
    <col min="258" max="258" width="13.42578125" style="141" customWidth="1"/>
    <col min="259" max="259" width="10.5703125" style="141" customWidth="1"/>
    <col min="260" max="260" width="11.140625" style="141" customWidth="1"/>
    <col min="261" max="261" width="24.7109375" style="141" customWidth="1"/>
    <col min="262" max="262" width="15.140625" style="141" customWidth="1"/>
    <col min="263" max="263" width="19" style="141" customWidth="1"/>
    <col min="264" max="264" width="17.5703125" style="141" customWidth="1"/>
    <col min="265" max="265" width="12" style="141" customWidth="1"/>
    <col min="266" max="266" width="11.42578125" style="141" customWidth="1"/>
    <col min="267" max="512" width="9.140625" style="141"/>
    <col min="513" max="513" width="72.140625" style="141" customWidth="1"/>
    <col min="514" max="514" width="13.42578125" style="141" customWidth="1"/>
    <col min="515" max="515" width="10.5703125" style="141" customWidth="1"/>
    <col min="516" max="516" width="11.140625" style="141" customWidth="1"/>
    <col min="517" max="517" width="24.7109375" style="141" customWidth="1"/>
    <col min="518" max="518" width="15.140625" style="141" customWidth="1"/>
    <col min="519" max="519" width="19" style="141" customWidth="1"/>
    <col min="520" max="520" width="17.5703125" style="141" customWidth="1"/>
    <col min="521" max="521" width="12" style="141" customWidth="1"/>
    <col min="522" max="522" width="11.42578125" style="141" customWidth="1"/>
    <col min="523" max="768" width="9.140625" style="141"/>
    <col min="769" max="769" width="72.140625" style="141" customWidth="1"/>
    <col min="770" max="770" width="13.42578125" style="141" customWidth="1"/>
    <col min="771" max="771" width="10.5703125" style="141" customWidth="1"/>
    <col min="772" max="772" width="11.140625" style="141" customWidth="1"/>
    <col min="773" max="773" width="24.7109375" style="141" customWidth="1"/>
    <col min="774" max="774" width="15.140625" style="141" customWidth="1"/>
    <col min="775" max="775" width="19" style="141" customWidth="1"/>
    <col min="776" max="776" width="17.5703125" style="141" customWidth="1"/>
    <col min="777" max="777" width="12" style="141" customWidth="1"/>
    <col min="778" max="778" width="11.42578125" style="141" customWidth="1"/>
    <col min="779" max="1024" width="9.140625" style="141"/>
  </cols>
  <sheetData>
    <row r="1" spans="1:10" x14ac:dyDescent="0.25">
      <c r="A1" s="142"/>
      <c r="B1" s="143"/>
      <c r="C1" s="143"/>
      <c r="D1" s="143"/>
      <c r="E1" s="142"/>
      <c r="F1" s="142"/>
      <c r="G1" s="145"/>
    </row>
    <row r="2" spans="1:10" ht="136.5" customHeight="1" x14ac:dyDescent="0.25">
      <c r="A2" s="142"/>
      <c r="B2" s="143"/>
      <c r="C2" s="143"/>
      <c r="D2" s="143"/>
      <c r="E2" s="502" t="s">
        <v>564</v>
      </c>
      <c r="F2" s="502"/>
      <c r="G2" s="502"/>
      <c r="I2" s="146"/>
    </row>
    <row r="3" spans="1:10" ht="79.5" customHeight="1" x14ac:dyDescent="0.25">
      <c r="A3" s="501" t="s">
        <v>183</v>
      </c>
      <c r="B3" s="501"/>
      <c r="C3" s="501"/>
      <c r="D3" s="501"/>
      <c r="E3" s="501"/>
      <c r="F3" s="501"/>
      <c r="G3" s="501"/>
    </row>
    <row r="4" spans="1:10" ht="15.6" customHeight="1" x14ac:dyDescent="0.25">
      <c r="A4" s="147"/>
      <c r="B4" s="148"/>
      <c r="C4" s="148"/>
      <c r="D4" s="148"/>
      <c r="E4" s="148"/>
      <c r="F4" s="148"/>
      <c r="G4" s="149" t="s">
        <v>184</v>
      </c>
    </row>
    <row r="5" spans="1:10" ht="57.75" customHeight="1" x14ac:dyDescent="0.25">
      <c r="A5" s="79" t="s">
        <v>185</v>
      </c>
      <c r="B5" s="79" t="s">
        <v>383</v>
      </c>
      <c r="C5" s="79" t="s">
        <v>186</v>
      </c>
      <c r="D5" s="79" t="s">
        <v>187</v>
      </c>
      <c r="E5" s="79" t="s">
        <v>188</v>
      </c>
      <c r="F5" s="79" t="s">
        <v>189</v>
      </c>
      <c r="G5" s="199" t="s">
        <v>190</v>
      </c>
    </row>
    <row r="6" spans="1:10" ht="20.25" hidden="1" customHeight="1" outlineLevel="1" x14ac:dyDescent="0.25">
      <c r="A6" s="81"/>
      <c r="B6" s="82"/>
      <c r="C6" s="82"/>
      <c r="D6" s="82"/>
      <c r="E6" s="82"/>
      <c r="F6" s="82"/>
      <c r="G6" s="83"/>
    </row>
    <row r="7" spans="1:10" s="152" customFormat="1" ht="26.25" customHeight="1" collapsed="1" x14ac:dyDescent="0.25">
      <c r="A7" s="84" t="s">
        <v>191</v>
      </c>
      <c r="B7" s="85" t="s">
        <v>192</v>
      </c>
      <c r="C7" s="85" t="s">
        <v>192</v>
      </c>
      <c r="D7" s="85" t="s">
        <v>192</v>
      </c>
      <c r="E7" s="85" t="s">
        <v>192</v>
      </c>
      <c r="F7" s="85" t="s">
        <v>192</v>
      </c>
      <c r="G7" s="150">
        <f>G8+G43+G52+G60+G79+G111+G122+G128+G134+G30</f>
        <v>4688.9999999999991</v>
      </c>
      <c r="H7" s="151"/>
      <c r="I7" s="151"/>
      <c r="J7" s="151"/>
    </row>
    <row r="8" spans="1:10" ht="23.25" customHeight="1" x14ac:dyDescent="0.25">
      <c r="A8" s="88" t="s">
        <v>193</v>
      </c>
      <c r="B8" s="120">
        <v>534</v>
      </c>
      <c r="C8" s="109" t="s">
        <v>194</v>
      </c>
      <c r="D8" s="109" t="s">
        <v>195</v>
      </c>
      <c r="E8" s="109" t="s">
        <v>196</v>
      </c>
      <c r="F8" s="109" t="s">
        <v>197</v>
      </c>
      <c r="G8" s="112">
        <f>G9+G16+G27</f>
        <v>1276</v>
      </c>
      <c r="H8" s="153"/>
      <c r="I8" s="153"/>
      <c r="J8" s="153"/>
    </row>
    <row r="9" spans="1:10" ht="31.5" x14ac:dyDescent="0.25">
      <c r="A9" s="91" t="s">
        <v>198</v>
      </c>
      <c r="B9" s="120">
        <v>534</v>
      </c>
      <c r="C9" s="109" t="s">
        <v>194</v>
      </c>
      <c r="D9" s="109" t="s">
        <v>199</v>
      </c>
      <c r="E9" s="109" t="s">
        <v>196</v>
      </c>
      <c r="F9" s="109" t="s">
        <v>197</v>
      </c>
      <c r="G9" s="174">
        <f>G10</f>
        <v>410.1</v>
      </c>
    </row>
    <row r="10" spans="1:10" ht="31.5" x14ac:dyDescent="0.25">
      <c r="A10" s="92" t="s">
        <v>200</v>
      </c>
      <c r="B10" s="123">
        <v>534</v>
      </c>
      <c r="C10" s="111" t="s">
        <v>194</v>
      </c>
      <c r="D10" s="111" t="s">
        <v>199</v>
      </c>
      <c r="E10" s="155" t="s">
        <v>201</v>
      </c>
      <c r="F10" s="111" t="s">
        <v>197</v>
      </c>
      <c r="G10" s="182">
        <f>G11</f>
        <v>410.1</v>
      </c>
    </row>
    <row r="11" spans="1:10" ht="17.25" customHeight="1" x14ac:dyDescent="0.25">
      <c r="A11" s="92" t="s">
        <v>202</v>
      </c>
      <c r="B11" s="123">
        <v>534</v>
      </c>
      <c r="C11" s="111" t="s">
        <v>194</v>
      </c>
      <c r="D11" s="111" t="s">
        <v>199</v>
      </c>
      <c r="E11" s="155" t="s">
        <v>203</v>
      </c>
      <c r="F11" s="111" t="s">
        <v>197</v>
      </c>
      <c r="G11" s="182">
        <f>G12</f>
        <v>410.1</v>
      </c>
    </row>
    <row r="12" spans="1:10" ht="31.5" x14ac:dyDescent="0.25">
      <c r="A12" s="95" t="s">
        <v>204</v>
      </c>
      <c r="B12" s="123">
        <v>534</v>
      </c>
      <c r="C12" s="111" t="s">
        <v>194</v>
      </c>
      <c r="D12" s="111" t="s">
        <v>199</v>
      </c>
      <c r="E12" s="155" t="s">
        <v>205</v>
      </c>
      <c r="F12" s="111" t="s">
        <v>197</v>
      </c>
      <c r="G12" s="182">
        <f>G14+G15</f>
        <v>410.1</v>
      </c>
    </row>
    <row r="13" spans="1:10" ht="31.5" x14ac:dyDescent="0.25">
      <c r="A13" s="95" t="s">
        <v>206</v>
      </c>
      <c r="B13" s="123">
        <v>534</v>
      </c>
      <c r="C13" s="157" t="s">
        <v>194</v>
      </c>
      <c r="D13" s="157" t="s">
        <v>199</v>
      </c>
      <c r="E13" s="158" t="s">
        <v>205</v>
      </c>
      <c r="F13" s="111" t="s">
        <v>207</v>
      </c>
      <c r="G13" s="182">
        <f>G14+G15</f>
        <v>410.1</v>
      </c>
    </row>
    <row r="14" spans="1:10" ht="31.5" x14ac:dyDescent="0.25">
      <c r="A14" s="95" t="s">
        <v>208</v>
      </c>
      <c r="B14" s="123">
        <v>534</v>
      </c>
      <c r="C14" s="111" t="s">
        <v>194</v>
      </c>
      <c r="D14" s="111" t="s">
        <v>199</v>
      </c>
      <c r="E14" s="155" t="s">
        <v>205</v>
      </c>
      <c r="F14" s="110">
        <v>121</v>
      </c>
      <c r="G14" s="198">
        <v>315</v>
      </c>
    </row>
    <row r="15" spans="1:10" ht="49.5" customHeight="1" x14ac:dyDescent="0.25">
      <c r="A15" s="95" t="s">
        <v>209</v>
      </c>
      <c r="B15" s="123">
        <v>534</v>
      </c>
      <c r="C15" s="111" t="s">
        <v>194</v>
      </c>
      <c r="D15" s="111" t="s">
        <v>199</v>
      </c>
      <c r="E15" s="155" t="s">
        <v>205</v>
      </c>
      <c r="F15" s="110">
        <v>129</v>
      </c>
      <c r="G15" s="177">
        <v>95.1</v>
      </c>
    </row>
    <row r="16" spans="1:10" ht="58.5" customHeight="1" x14ac:dyDescent="0.25">
      <c r="A16" s="91" t="s">
        <v>210</v>
      </c>
      <c r="B16" s="120">
        <v>534</v>
      </c>
      <c r="C16" s="109" t="s">
        <v>194</v>
      </c>
      <c r="D16" s="109" t="s">
        <v>211</v>
      </c>
      <c r="E16" s="160" t="s">
        <v>196</v>
      </c>
      <c r="F16" s="109" t="s">
        <v>197</v>
      </c>
      <c r="G16" s="174">
        <f>G17</f>
        <v>782.8</v>
      </c>
    </row>
    <row r="17" spans="1:7" ht="31.5" x14ac:dyDescent="0.25">
      <c r="A17" s="92" t="s">
        <v>212</v>
      </c>
      <c r="B17" s="123">
        <v>534</v>
      </c>
      <c r="C17" s="111" t="s">
        <v>194</v>
      </c>
      <c r="D17" s="111" t="s">
        <v>211</v>
      </c>
      <c r="E17" s="155" t="s">
        <v>201</v>
      </c>
      <c r="F17" s="111" t="s">
        <v>197</v>
      </c>
      <c r="G17" s="182">
        <f>G18</f>
        <v>782.8</v>
      </c>
    </row>
    <row r="18" spans="1:7" ht="22.5" customHeight="1" x14ac:dyDescent="0.25">
      <c r="A18" s="92" t="s">
        <v>213</v>
      </c>
      <c r="B18" s="123">
        <v>534</v>
      </c>
      <c r="C18" s="111" t="s">
        <v>194</v>
      </c>
      <c r="D18" s="111" t="s">
        <v>211</v>
      </c>
      <c r="E18" s="155" t="s">
        <v>214</v>
      </c>
      <c r="F18" s="111" t="s">
        <v>197</v>
      </c>
      <c r="G18" s="182">
        <f>G19+G23</f>
        <v>782.8</v>
      </c>
    </row>
    <row r="19" spans="1:7" ht="37.5" customHeight="1" x14ac:dyDescent="0.25">
      <c r="A19" s="92" t="s">
        <v>215</v>
      </c>
      <c r="B19" s="123">
        <v>534</v>
      </c>
      <c r="C19" s="111" t="s">
        <v>194</v>
      </c>
      <c r="D19" s="111" t="s">
        <v>211</v>
      </c>
      <c r="E19" s="155" t="s">
        <v>216</v>
      </c>
      <c r="F19" s="111" t="s">
        <v>197</v>
      </c>
      <c r="G19" s="182">
        <f>G20</f>
        <v>476.4</v>
      </c>
    </row>
    <row r="20" spans="1:7" ht="33.75" customHeight="1" x14ac:dyDescent="0.25">
      <c r="A20" s="92" t="s">
        <v>206</v>
      </c>
      <c r="B20" s="123">
        <v>534</v>
      </c>
      <c r="C20" s="111" t="s">
        <v>194</v>
      </c>
      <c r="D20" s="111" t="s">
        <v>211</v>
      </c>
      <c r="E20" s="155" t="s">
        <v>216</v>
      </c>
      <c r="F20" s="111" t="s">
        <v>207</v>
      </c>
      <c r="G20" s="182">
        <f>G21+G22</f>
        <v>476.4</v>
      </c>
    </row>
    <row r="21" spans="1:7" ht="45.75" customHeight="1" x14ac:dyDescent="0.25">
      <c r="A21" s="100" t="s">
        <v>208</v>
      </c>
      <c r="B21" s="123">
        <v>534</v>
      </c>
      <c r="C21" s="111" t="s">
        <v>194</v>
      </c>
      <c r="D21" s="111" t="s">
        <v>211</v>
      </c>
      <c r="E21" s="155" t="s">
        <v>216</v>
      </c>
      <c r="F21" s="161">
        <v>121</v>
      </c>
      <c r="G21" s="177">
        <v>316.39999999999998</v>
      </c>
    </row>
    <row r="22" spans="1:7" ht="47.25" x14ac:dyDescent="0.25">
      <c r="A22" s="100" t="s">
        <v>209</v>
      </c>
      <c r="B22" s="123">
        <v>534</v>
      </c>
      <c r="C22" s="111" t="s">
        <v>194</v>
      </c>
      <c r="D22" s="111" t="s">
        <v>211</v>
      </c>
      <c r="E22" s="155" t="s">
        <v>217</v>
      </c>
      <c r="F22" s="161">
        <v>129</v>
      </c>
      <c r="G22" s="177">
        <v>160</v>
      </c>
    </row>
    <row r="23" spans="1:7" ht="31.5" x14ac:dyDescent="0.25">
      <c r="A23" s="102" t="s">
        <v>218</v>
      </c>
      <c r="B23" s="123">
        <v>534</v>
      </c>
      <c r="C23" s="111" t="s">
        <v>194</v>
      </c>
      <c r="D23" s="111" t="s">
        <v>211</v>
      </c>
      <c r="E23" s="155" t="s">
        <v>217</v>
      </c>
      <c r="F23" s="161" t="s">
        <v>197</v>
      </c>
      <c r="G23" s="177">
        <f>G24+G25+G26</f>
        <v>306.40000000000003</v>
      </c>
    </row>
    <row r="24" spans="1:7" ht="31.5" x14ac:dyDescent="0.25">
      <c r="A24" s="92" t="s">
        <v>219</v>
      </c>
      <c r="B24" s="123">
        <v>534</v>
      </c>
      <c r="C24" s="111" t="s">
        <v>194</v>
      </c>
      <c r="D24" s="111" t="s">
        <v>211</v>
      </c>
      <c r="E24" s="155" t="s">
        <v>217</v>
      </c>
      <c r="F24" s="161">
        <v>244</v>
      </c>
      <c r="G24" s="177">
        <v>299.10000000000002</v>
      </c>
    </row>
    <row r="25" spans="1:7" ht="31.5" x14ac:dyDescent="0.25">
      <c r="A25" s="103" t="s">
        <v>220</v>
      </c>
      <c r="B25" s="123">
        <v>534</v>
      </c>
      <c r="C25" s="111" t="s">
        <v>194</v>
      </c>
      <c r="D25" s="111" t="s">
        <v>211</v>
      </c>
      <c r="E25" s="155" t="s">
        <v>217</v>
      </c>
      <c r="F25" s="161">
        <v>851</v>
      </c>
      <c r="G25" s="177">
        <v>6.3</v>
      </c>
    </row>
    <row r="26" spans="1:7" ht="31.5" customHeight="1" x14ac:dyDescent="0.25">
      <c r="A26" s="103" t="s">
        <v>221</v>
      </c>
      <c r="B26" s="123">
        <v>534</v>
      </c>
      <c r="C26" s="111" t="s">
        <v>194</v>
      </c>
      <c r="D26" s="111" t="s">
        <v>211</v>
      </c>
      <c r="E26" s="155" t="s">
        <v>217</v>
      </c>
      <c r="F26" s="161">
        <v>852</v>
      </c>
      <c r="G26" s="177">
        <v>1</v>
      </c>
    </row>
    <row r="27" spans="1:7" s="165" customFormat="1" ht="27" customHeight="1" x14ac:dyDescent="0.25">
      <c r="A27" s="104" t="s">
        <v>222</v>
      </c>
      <c r="B27" s="120">
        <v>534</v>
      </c>
      <c r="C27" s="162" t="s">
        <v>194</v>
      </c>
      <c r="D27" s="162" t="s">
        <v>223</v>
      </c>
      <c r="E27" s="163" t="s">
        <v>224</v>
      </c>
      <c r="F27" s="109" t="s">
        <v>197</v>
      </c>
      <c r="G27" s="200">
        <f>G28</f>
        <v>83.1</v>
      </c>
    </row>
    <row r="28" spans="1:7" ht="37.5" customHeight="1" x14ac:dyDescent="0.25">
      <c r="A28" s="103" t="s">
        <v>225</v>
      </c>
      <c r="B28" s="123">
        <v>534</v>
      </c>
      <c r="C28" s="157" t="s">
        <v>194</v>
      </c>
      <c r="D28" s="157" t="s">
        <v>223</v>
      </c>
      <c r="E28" s="166" t="s">
        <v>226</v>
      </c>
      <c r="F28" s="111" t="s">
        <v>197</v>
      </c>
      <c r="G28" s="182">
        <f>G29</f>
        <v>83.1</v>
      </c>
    </row>
    <row r="29" spans="1:7" ht="38.25" customHeight="1" x14ac:dyDescent="0.25">
      <c r="A29" s="103" t="s">
        <v>227</v>
      </c>
      <c r="B29" s="123">
        <v>534</v>
      </c>
      <c r="C29" s="111" t="s">
        <v>194</v>
      </c>
      <c r="D29" s="111" t="s">
        <v>223</v>
      </c>
      <c r="E29" s="110" t="s">
        <v>226</v>
      </c>
      <c r="F29" s="110">
        <v>244</v>
      </c>
      <c r="G29" s="177">
        <v>83.1</v>
      </c>
    </row>
    <row r="30" spans="1:7" ht="38.25" customHeight="1" x14ac:dyDescent="0.25">
      <c r="A30" s="84" t="s">
        <v>228</v>
      </c>
      <c r="B30" s="123">
        <v>534</v>
      </c>
      <c r="C30" s="167" t="s">
        <v>197</v>
      </c>
      <c r="D30" s="168">
        <v>0</v>
      </c>
      <c r="E30" s="168">
        <v>9900000000</v>
      </c>
      <c r="F30" s="169">
        <v>0</v>
      </c>
      <c r="G30" s="170">
        <f>G31</f>
        <v>43.4</v>
      </c>
    </row>
    <row r="31" spans="1:7" ht="38.25" customHeight="1" x14ac:dyDescent="0.25">
      <c r="A31" s="113" t="s">
        <v>230</v>
      </c>
      <c r="B31" s="123">
        <v>534</v>
      </c>
      <c r="C31" s="111" t="s">
        <v>194</v>
      </c>
      <c r="D31" s="114">
        <v>11</v>
      </c>
      <c r="E31" s="114">
        <v>9900000000</v>
      </c>
      <c r="F31" s="115">
        <v>0</v>
      </c>
      <c r="G31" s="159">
        <f>G32</f>
        <v>43.4</v>
      </c>
    </row>
    <row r="32" spans="1:7" ht="38.25" customHeight="1" x14ac:dyDescent="0.25">
      <c r="A32" s="113" t="s">
        <v>231</v>
      </c>
      <c r="B32" s="120">
        <v>534</v>
      </c>
      <c r="C32" s="111" t="s">
        <v>194</v>
      </c>
      <c r="D32" s="110">
        <v>11</v>
      </c>
      <c r="E32" s="110" t="s">
        <v>232</v>
      </c>
      <c r="F32" s="115">
        <v>0</v>
      </c>
      <c r="G32" s="159">
        <f>G33</f>
        <v>43.4</v>
      </c>
    </row>
    <row r="33" spans="1:7" ht="38.25" customHeight="1" x14ac:dyDescent="0.25">
      <c r="A33" s="113" t="s">
        <v>233</v>
      </c>
      <c r="B33" s="123">
        <v>534</v>
      </c>
      <c r="C33" s="111" t="s">
        <v>194</v>
      </c>
      <c r="D33" s="110">
        <v>11</v>
      </c>
      <c r="E33" s="110" t="s">
        <v>234</v>
      </c>
      <c r="F33" s="115">
        <v>0</v>
      </c>
      <c r="G33" s="159">
        <f>G34</f>
        <v>43.4</v>
      </c>
    </row>
    <row r="34" spans="1:7" ht="38.25" customHeight="1" x14ac:dyDescent="0.25">
      <c r="A34" s="113" t="s">
        <v>235</v>
      </c>
      <c r="B34" s="123">
        <v>534</v>
      </c>
      <c r="C34" s="111" t="s">
        <v>194</v>
      </c>
      <c r="D34" s="110">
        <v>11</v>
      </c>
      <c r="E34" s="110" t="s">
        <v>234</v>
      </c>
      <c r="F34" s="115">
        <v>0</v>
      </c>
      <c r="G34" s="159">
        <f>G35</f>
        <v>43.4</v>
      </c>
    </row>
    <row r="35" spans="1:7" ht="38.25" customHeight="1" x14ac:dyDescent="0.25">
      <c r="A35" s="113" t="s">
        <v>237</v>
      </c>
      <c r="B35" s="111" t="s">
        <v>384</v>
      </c>
      <c r="C35" s="111" t="s">
        <v>194</v>
      </c>
      <c r="D35" s="110">
        <v>11</v>
      </c>
      <c r="E35" s="110" t="s">
        <v>234</v>
      </c>
      <c r="F35" s="115">
        <v>0</v>
      </c>
      <c r="G35" s="159">
        <v>43.4</v>
      </c>
    </row>
    <row r="36" spans="1:7" ht="38.25" hidden="1" customHeight="1" x14ac:dyDescent="0.25">
      <c r="A36" s="103"/>
      <c r="B36" s="123"/>
      <c r="C36" s="111"/>
      <c r="D36" s="111"/>
      <c r="E36" s="110"/>
      <c r="F36" s="110"/>
      <c r="G36" s="177"/>
    </row>
    <row r="37" spans="1:7" ht="58.5" hidden="1" customHeight="1" x14ac:dyDescent="0.25">
      <c r="A37" s="88" t="s">
        <v>239</v>
      </c>
      <c r="B37" s="120">
        <v>534</v>
      </c>
      <c r="C37" s="111" t="s">
        <v>194</v>
      </c>
      <c r="D37" s="111" t="s">
        <v>240</v>
      </c>
      <c r="E37" s="171" t="s">
        <v>196</v>
      </c>
      <c r="F37" s="109" t="s">
        <v>197</v>
      </c>
      <c r="G37" s="112">
        <f>G38</f>
        <v>0</v>
      </c>
    </row>
    <row r="38" spans="1:7" ht="115.5" hidden="1" customHeight="1" x14ac:dyDescent="0.25">
      <c r="A38" s="117" t="s">
        <v>241</v>
      </c>
      <c r="B38" s="120">
        <v>534</v>
      </c>
      <c r="C38" s="109" t="s">
        <v>194</v>
      </c>
      <c r="D38" s="109" t="s">
        <v>240</v>
      </c>
      <c r="E38" s="171" t="s">
        <v>242</v>
      </c>
      <c r="F38" s="109" t="s">
        <v>243</v>
      </c>
      <c r="G38" s="112">
        <f>G39</f>
        <v>0</v>
      </c>
    </row>
    <row r="39" spans="1:7" ht="151.5" hidden="1" customHeight="1" x14ac:dyDescent="0.25">
      <c r="A39" s="118" t="s">
        <v>244</v>
      </c>
      <c r="B39" s="120">
        <v>534</v>
      </c>
      <c r="C39" s="111" t="s">
        <v>194</v>
      </c>
      <c r="D39" s="111" t="s">
        <v>240</v>
      </c>
      <c r="E39" s="110" t="s">
        <v>245</v>
      </c>
      <c r="F39" s="111" t="s">
        <v>243</v>
      </c>
      <c r="G39" s="115">
        <f>G40</f>
        <v>0</v>
      </c>
    </row>
    <row r="40" spans="1:7" ht="63.75" hidden="1" customHeight="1" x14ac:dyDescent="0.25">
      <c r="A40" s="113" t="s">
        <v>246</v>
      </c>
      <c r="B40" s="120">
        <v>534</v>
      </c>
      <c r="C40" s="111" t="s">
        <v>194</v>
      </c>
      <c r="D40" s="111" t="s">
        <v>240</v>
      </c>
      <c r="E40" s="110" t="s">
        <v>247</v>
      </c>
      <c r="F40" s="111" t="s">
        <v>197</v>
      </c>
      <c r="G40" s="115">
        <f>G41</f>
        <v>0</v>
      </c>
    </row>
    <row r="41" spans="1:7" ht="31.5" hidden="1" x14ac:dyDescent="0.25">
      <c r="A41" s="113" t="s">
        <v>248</v>
      </c>
      <c r="B41" s="120">
        <v>534</v>
      </c>
      <c r="C41" s="111" t="s">
        <v>194</v>
      </c>
      <c r="D41" s="111" t="s">
        <v>240</v>
      </c>
      <c r="E41" s="110" t="s">
        <v>249</v>
      </c>
      <c r="F41" s="111" t="s">
        <v>197</v>
      </c>
      <c r="G41" s="115">
        <f>G42</f>
        <v>0</v>
      </c>
    </row>
    <row r="42" spans="1:7" ht="31.5" hidden="1" x14ac:dyDescent="0.25">
      <c r="A42" s="113" t="s">
        <v>250</v>
      </c>
      <c r="B42" s="120">
        <v>534</v>
      </c>
      <c r="C42" s="111" t="s">
        <v>194</v>
      </c>
      <c r="D42" s="111" t="s">
        <v>240</v>
      </c>
      <c r="E42" s="110" t="s">
        <v>249</v>
      </c>
      <c r="F42" s="111" t="s">
        <v>251</v>
      </c>
      <c r="G42" s="115"/>
    </row>
    <row r="43" spans="1:7" ht="28.5" customHeight="1" x14ac:dyDescent="0.25">
      <c r="A43" s="119" t="s">
        <v>252</v>
      </c>
      <c r="B43" s="120">
        <v>534</v>
      </c>
      <c r="C43" s="109" t="s">
        <v>199</v>
      </c>
      <c r="D43" s="109" t="s">
        <v>195</v>
      </c>
      <c r="E43" s="172" t="s">
        <v>253</v>
      </c>
      <c r="F43" s="173" t="s">
        <v>197</v>
      </c>
      <c r="G43" s="174">
        <f>G44</f>
        <v>95.6</v>
      </c>
    </row>
    <row r="44" spans="1:7" ht="28.5" customHeight="1" x14ac:dyDescent="0.25">
      <c r="A44" s="122" t="s">
        <v>254</v>
      </c>
      <c r="B44" s="123">
        <v>534</v>
      </c>
      <c r="C44" s="111" t="s">
        <v>199</v>
      </c>
      <c r="D44" s="111" t="s">
        <v>255</v>
      </c>
      <c r="E44" s="175" t="s">
        <v>196</v>
      </c>
      <c r="F44" s="176" t="s">
        <v>197</v>
      </c>
      <c r="G44" s="177">
        <f>G45</f>
        <v>95.6</v>
      </c>
    </row>
    <row r="45" spans="1:7" ht="27" customHeight="1" x14ac:dyDescent="0.25">
      <c r="A45" s="122" t="s">
        <v>256</v>
      </c>
      <c r="B45" s="123">
        <v>534</v>
      </c>
      <c r="C45" s="111" t="s">
        <v>199</v>
      </c>
      <c r="D45" s="111" t="s">
        <v>255</v>
      </c>
      <c r="E45" s="175" t="s">
        <v>257</v>
      </c>
      <c r="F45" s="176" t="s">
        <v>197</v>
      </c>
      <c r="G45" s="177">
        <f>G46</f>
        <v>95.6</v>
      </c>
    </row>
    <row r="46" spans="1:7" ht="37.5" customHeight="1" x14ac:dyDescent="0.25">
      <c r="A46" s="122" t="s">
        <v>258</v>
      </c>
      <c r="B46" s="123">
        <v>534</v>
      </c>
      <c r="C46" s="111" t="s">
        <v>199</v>
      </c>
      <c r="D46" s="111" t="s">
        <v>255</v>
      </c>
      <c r="E46" s="175" t="s">
        <v>259</v>
      </c>
      <c r="F46" s="176" t="s">
        <v>197</v>
      </c>
      <c r="G46" s="177">
        <f>G47</f>
        <v>95.6</v>
      </c>
    </row>
    <row r="47" spans="1:7" ht="45" customHeight="1" x14ac:dyDescent="0.25">
      <c r="A47" s="122" t="s">
        <v>260</v>
      </c>
      <c r="B47" s="123">
        <v>534</v>
      </c>
      <c r="C47" s="111" t="s">
        <v>199</v>
      </c>
      <c r="D47" s="111" t="s">
        <v>255</v>
      </c>
      <c r="E47" s="175" t="s">
        <v>261</v>
      </c>
      <c r="F47" s="176" t="s">
        <v>197</v>
      </c>
      <c r="G47" s="177">
        <f>G48+G51</f>
        <v>95.6</v>
      </c>
    </row>
    <row r="48" spans="1:7" ht="45" customHeight="1" x14ac:dyDescent="0.25">
      <c r="A48" s="92" t="s">
        <v>206</v>
      </c>
      <c r="B48" s="123">
        <v>534</v>
      </c>
      <c r="C48" s="111" t="s">
        <v>199</v>
      </c>
      <c r="D48" s="111" t="s">
        <v>255</v>
      </c>
      <c r="E48" s="175" t="s">
        <v>261</v>
      </c>
      <c r="F48" s="176" t="s">
        <v>207</v>
      </c>
      <c r="G48" s="177">
        <f>G49+G50</f>
        <v>90.1</v>
      </c>
    </row>
    <row r="49" spans="1:8" ht="42" customHeight="1" x14ac:dyDescent="0.25">
      <c r="A49" s="122" t="s">
        <v>262</v>
      </c>
      <c r="B49" s="123">
        <v>534</v>
      </c>
      <c r="C49" s="111" t="s">
        <v>199</v>
      </c>
      <c r="D49" s="111" t="s">
        <v>255</v>
      </c>
      <c r="E49" s="175" t="s">
        <v>261</v>
      </c>
      <c r="F49" s="175">
        <v>121</v>
      </c>
      <c r="G49" s="177">
        <v>69.2</v>
      </c>
    </row>
    <row r="50" spans="1:8" ht="61.5" customHeight="1" x14ac:dyDescent="0.25">
      <c r="A50" s="122" t="s">
        <v>209</v>
      </c>
      <c r="B50" s="123">
        <v>534</v>
      </c>
      <c r="C50" s="111" t="s">
        <v>199</v>
      </c>
      <c r="D50" s="111" t="s">
        <v>255</v>
      </c>
      <c r="E50" s="175" t="s">
        <v>261</v>
      </c>
      <c r="F50" s="175">
        <v>129</v>
      </c>
      <c r="G50" s="177">
        <v>20.9</v>
      </c>
    </row>
    <row r="51" spans="1:8" ht="44.25" customHeight="1" x14ac:dyDescent="0.25">
      <c r="A51" s="122" t="s">
        <v>219</v>
      </c>
      <c r="B51" s="123">
        <v>534</v>
      </c>
      <c r="C51" s="111" t="s">
        <v>199</v>
      </c>
      <c r="D51" s="111" t="s">
        <v>255</v>
      </c>
      <c r="E51" s="175" t="s">
        <v>261</v>
      </c>
      <c r="F51" s="175">
        <v>244</v>
      </c>
      <c r="G51" s="177">
        <v>5.5</v>
      </c>
    </row>
    <row r="52" spans="1:8" ht="48" customHeight="1" x14ac:dyDescent="0.25">
      <c r="A52" s="88" t="s">
        <v>263</v>
      </c>
      <c r="B52" s="120">
        <v>534</v>
      </c>
      <c r="C52" s="109" t="s">
        <v>255</v>
      </c>
      <c r="D52" s="109" t="s">
        <v>195</v>
      </c>
      <c r="E52" s="172" t="s">
        <v>196</v>
      </c>
      <c r="F52" s="109" t="s">
        <v>197</v>
      </c>
      <c r="G52" s="200">
        <f>G53</f>
        <v>5</v>
      </c>
    </row>
    <row r="53" spans="1:8" ht="51.75" customHeight="1" x14ac:dyDescent="0.25">
      <c r="A53" s="122" t="s">
        <v>264</v>
      </c>
      <c r="B53" s="123">
        <v>534</v>
      </c>
      <c r="C53" s="111" t="s">
        <v>255</v>
      </c>
      <c r="D53" s="111" t="s">
        <v>265</v>
      </c>
      <c r="E53" s="175" t="s">
        <v>196</v>
      </c>
      <c r="F53" s="111" t="s">
        <v>197</v>
      </c>
      <c r="G53" s="182">
        <f>G54+G56</f>
        <v>5</v>
      </c>
    </row>
    <row r="54" spans="1:8" ht="60" customHeight="1" x14ac:dyDescent="0.25">
      <c r="A54" s="122" t="s">
        <v>266</v>
      </c>
      <c r="B54" s="123">
        <v>534</v>
      </c>
      <c r="C54" s="111" t="s">
        <v>255</v>
      </c>
      <c r="D54" s="111" t="s">
        <v>265</v>
      </c>
      <c r="E54" s="175" t="s">
        <v>267</v>
      </c>
      <c r="F54" s="111" t="s">
        <v>197</v>
      </c>
      <c r="G54" s="182">
        <f>G55</f>
        <v>0</v>
      </c>
    </row>
    <row r="55" spans="1:8" ht="51.75" customHeight="1" x14ac:dyDescent="0.25">
      <c r="A55" s="122" t="s">
        <v>268</v>
      </c>
      <c r="B55" s="123">
        <v>534</v>
      </c>
      <c r="C55" s="111" t="s">
        <v>255</v>
      </c>
      <c r="D55" s="111" t="s">
        <v>265</v>
      </c>
      <c r="E55" s="175" t="s">
        <v>267</v>
      </c>
      <c r="F55" s="111" t="s">
        <v>251</v>
      </c>
      <c r="G55" s="182">
        <v>0</v>
      </c>
    </row>
    <row r="56" spans="1:8" ht="33.75" customHeight="1" x14ac:dyDescent="0.25">
      <c r="A56" s="103" t="s">
        <v>269</v>
      </c>
      <c r="B56" s="123">
        <v>534</v>
      </c>
      <c r="C56" s="111" t="s">
        <v>255</v>
      </c>
      <c r="D56" s="111" t="s">
        <v>265</v>
      </c>
      <c r="E56" s="175" t="s">
        <v>232</v>
      </c>
      <c r="F56" s="111" t="s">
        <v>197</v>
      </c>
      <c r="G56" s="182">
        <f>G57</f>
        <v>5</v>
      </c>
      <c r="H56" s="201"/>
    </row>
    <row r="57" spans="1:8" ht="28.5" customHeight="1" x14ac:dyDescent="0.25">
      <c r="A57" s="103" t="s">
        <v>270</v>
      </c>
      <c r="B57" s="123">
        <v>534</v>
      </c>
      <c r="C57" s="111" t="s">
        <v>255</v>
      </c>
      <c r="D57" s="111" t="s">
        <v>265</v>
      </c>
      <c r="E57" s="175" t="s">
        <v>224</v>
      </c>
      <c r="F57" s="111" t="s">
        <v>197</v>
      </c>
      <c r="G57" s="182">
        <f>G58</f>
        <v>5</v>
      </c>
    </row>
    <row r="58" spans="1:8" ht="63.75" customHeight="1" x14ac:dyDescent="0.25">
      <c r="A58" s="126" t="s">
        <v>271</v>
      </c>
      <c r="B58" s="123">
        <v>534</v>
      </c>
      <c r="C58" s="111" t="s">
        <v>255</v>
      </c>
      <c r="D58" s="111" t="s">
        <v>265</v>
      </c>
      <c r="E58" s="175" t="s">
        <v>272</v>
      </c>
      <c r="F58" s="111" t="s">
        <v>197</v>
      </c>
      <c r="G58" s="177">
        <f>G59</f>
        <v>5</v>
      </c>
    </row>
    <row r="59" spans="1:8" ht="48.75" customHeight="1" x14ac:dyDescent="0.25">
      <c r="A59" s="103" t="s">
        <v>268</v>
      </c>
      <c r="B59" s="123">
        <v>534</v>
      </c>
      <c r="C59" s="111" t="s">
        <v>255</v>
      </c>
      <c r="D59" s="111" t="s">
        <v>265</v>
      </c>
      <c r="E59" s="175" t="s">
        <v>272</v>
      </c>
      <c r="F59" s="111" t="s">
        <v>251</v>
      </c>
      <c r="G59" s="177">
        <v>5</v>
      </c>
    </row>
    <row r="60" spans="1:8" ht="30.75" hidden="1" customHeight="1" x14ac:dyDescent="0.25">
      <c r="A60" s="127" t="s">
        <v>273</v>
      </c>
      <c r="B60" s="120">
        <v>534</v>
      </c>
      <c r="C60" s="109" t="s">
        <v>211</v>
      </c>
      <c r="D60" s="109" t="s">
        <v>195</v>
      </c>
      <c r="E60" s="172" t="s">
        <v>196</v>
      </c>
      <c r="F60" s="109" t="s">
        <v>197</v>
      </c>
      <c r="G60" s="112">
        <f>G61+G76</f>
        <v>0</v>
      </c>
      <c r="H60" s="180"/>
    </row>
    <row r="61" spans="1:8" ht="28.5" hidden="1" customHeight="1" x14ac:dyDescent="0.25">
      <c r="A61" s="88" t="s">
        <v>274</v>
      </c>
      <c r="B61" s="120">
        <v>534</v>
      </c>
      <c r="C61" s="111" t="s">
        <v>211</v>
      </c>
      <c r="D61" s="111" t="s">
        <v>265</v>
      </c>
      <c r="E61" s="111" t="s">
        <v>196</v>
      </c>
      <c r="F61" s="111" t="s">
        <v>197</v>
      </c>
      <c r="G61" s="115">
        <f>G62</f>
        <v>0</v>
      </c>
      <c r="H61" s="184"/>
    </row>
    <row r="62" spans="1:8" ht="91.5" hidden="1" customHeight="1" x14ac:dyDescent="0.25">
      <c r="A62" s="88" t="s">
        <v>275</v>
      </c>
      <c r="B62" s="120">
        <v>534</v>
      </c>
      <c r="C62" s="111" t="s">
        <v>211</v>
      </c>
      <c r="D62" s="111" t="s">
        <v>265</v>
      </c>
      <c r="E62" s="111" t="s">
        <v>276</v>
      </c>
      <c r="F62" s="111" t="s">
        <v>197</v>
      </c>
      <c r="G62" s="115">
        <f>G63</f>
        <v>0</v>
      </c>
    </row>
    <row r="63" spans="1:8" ht="39" hidden="1" customHeight="1" x14ac:dyDescent="0.25">
      <c r="A63" s="92" t="s">
        <v>277</v>
      </c>
      <c r="B63" s="123">
        <v>534</v>
      </c>
      <c r="C63" s="185" t="s">
        <v>211</v>
      </c>
      <c r="D63" s="185" t="s">
        <v>265</v>
      </c>
      <c r="E63" s="166" t="s">
        <v>278</v>
      </c>
      <c r="F63" s="185" t="s">
        <v>197</v>
      </c>
      <c r="G63" s="182">
        <f>G65+G67+G69+G71</f>
        <v>0</v>
      </c>
    </row>
    <row r="64" spans="1:8" ht="39.75" hidden="1" customHeight="1" x14ac:dyDescent="0.25">
      <c r="A64" s="92" t="s">
        <v>279</v>
      </c>
      <c r="B64" s="123">
        <v>534</v>
      </c>
      <c r="C64" s="185" t="s">
        <v>211</v>
      </c>
      <c r="D64" s="185" t="s">
        <v>265</v>
      </c>
      <c r="E64" s="166" t="s">
        <v>280</v>
      </c>
      <c r="F64" s="185" t="s">
        <v>197</v>
      </c>
      <c r="G64" s="182">
        <f>G65+G67+G69+G71</f>
        <v>0</v>
      </c>
    </row>
    <row r="65" spans="1:7" ht="31.5" hidden="1" x14ac:dyDescent="0.25">
      <c r="A65" s="92" t="s">
        <v>281</v>
      </c>
      <c r="B65" s="123">
        <v>534</v>
      </c>
      <c r="C65" s="185" t="s">
        <v>211</v>
      </c>
      <c r="D65" s="185" t="s">
        <v>265</v>
      </c>
      <c r="E65" s="166" t="s">
        <v>282</v>
      </c>
      <c r="F65" s="185" t="s">
        <v>197</v>
      </c>
      <c r="G65" s="182">
        <f>G66</f>
        <v>0</v>
      </c>
    </row>
    <row r="66" spans="1:7" ht="41.25" hidden="1" customHeight="1" x14ac:dyDescent="0.25">
      <c r="A66" s="92" t="s">
        <v>268</v>
      </c>
      <c r="B66" s="123">
        <v>534</v>
      </c>
      <c r="C66" s="185" t="s">
        <v>211</v>
      </c>
      <c r="D66" s="185" t="s">
        <v>265</v>
      </c>
      <c r="E66" s="166" t="s">
        <v>282</v>
      </c>
      <c r="F66" s="166">
        <v>244</v>
      </c>
      <c r="G66" s="182">
        <v>0</v>
      </c>
    </row>
    <row r="67" spans="1:7" ht="40.5" hidden="1" customHeight="1" x14ac:dyDescent="0.25">
      <c r="A67" s="92" t="s">
        <v>283</v>
      </c>
      <c r="B67" s="123">
        <v>534</v>
      </c>
      <c r="C67" s="185" t="s">
        <v>211</v>
      </c>
      <c r="D67" s="185" t="s">
        <v>265</v>
      </c>
      <c r="E67" s="166" t="s">
        <v>284</v>
      </c>
      <c r="F67" s="185" t="s">
        <v>197</v>
      </c>
      <c r="G67" s="182">
        <f>G68</f>
        <v>0</v>
      </c>
    </row>
    <row r="68" spans="1:7" ht="39" hidden="1" customHeight="1" x14ac:dyDescent="0.25">
      <c r="A68" s="92" t="s">
        <v>268</v>
      </c>
      <c r="B68" s="123">
        <v>534</v>
      </c>
      <c r="C68" s="185" t="s">
        <v>211</v>
      </c>
      <c r="D68" s="185" t="s">
        <v>265</v>
      </c>
      <c r="E68" s="166" t="s">
        <v>284</v>
      </c>
      <c r="F68" s="166">
        <v>244</v>
      </c>
      <c r="G68" s="182">
        <v>0</v>
      </c>
    </row>
    <row r="69" spans="1:7" ht="31.5" hidden="1" x14ac:dyDescent="0.25">
      <c r="A69" s="92" t="s">
        <v>285</v>
      </c>
      <c r="B69" s="123">
        <v>534</v>
      </c>
      <c r="C69" s="185" t="s">
        <v>211</v>
      </c>
      <c r="D69" s="185" t="s">
        <v>265</v>
      </c>
      <c r="E69" s="166" t="s">
        <v>286</v>
      </c>
      <c r="F69" s="185" t="s">
        <v>197</v>
      </c>
      <c r="G69" s="182">
        <f>G70</f>
        <v>0</v>
      </c>
    </row>
    <row r="70" spans="1:7" ht="39.75" hidden="1" customHeight="1" x14ac:dyDescent="0.25">
      <c r="A70" s="92" t="s">
        <v>268</v>
      </c>
      <c r="B70" s="123">
        <v>534</v>
      </c>
      <c r="C70" s="185" t="s">
        <v>211</v>
      </c>
      <c r="D70" s="185" t="s">
        <v>265</v>
      </c>
      <c r="E70" s="166" t="s">
        <v>287</v>
      </c>
      <c r="F70" s="166">
        <v>244</v>
      </c>
      <c r="G70" s="182">
        <v>0</v>
      </c>
    </row>
    <row r="71" spans="1:7" ht="27" hidden="1" customHeight="1" x14ac:dyDescent="0.25">
      <c r="A71" s="122" t="s">
        <v>288</v>
      </c>
      <c r="B71" s="120">
        <v>534</v>
      </c>
      <c r="C71" s="185" t="s">
        <v>211</v>
      </c>
      <c r="D71" s="185" t="s">
        <v>265</v>
      </c>
      <c r="E71" s="131" t="s">
        <v>289</v>
      </c>
      <c r="F71" s="185" t="s">
        <v>197</v>
      </c>
      <c r="G71" s="182">
        <f>G72</f>
        <v>0</v>
      </c>
    </row>
    <row r="72" spans="1:7" ht="37.5" hidden="1" customHeight="1" x14ac:dyDescent="0.25">
      <c r="A72" s="92" t="s">
        <v>268</v>
      </c>
      <c r="B72" s="120">
        <v>534</v>
      </c>
      <c r="C72" s="185" t="s">
        <v>211</v>
      </c>
      <c r="D72" s="185" t="s">
        <v>265</v>
      </c>
      <c r="E72" s="166" t="s">
        <v>289</v>
      </c>
      <c r="F72" s="185" t="s">
        <v>251</v>
      </c>
      <c r="G72" s="182">
        <f>прил.6!F65</f>
        <v>0</v>
      </c>
    </row>
    <row r="73" spans="1:7" hidden="1" x14ac:dyDescent="0.25">
      <c r="A73" s="122" t="s">
        <v>290</v>
      </c>
      <c r="B73" s="120">
        <v>534</v>
      </c>
      <c r="C73" s="185" t="s">
        <v>211</v>
      </c>
      <c r="D73" s="185">
        <v>12</v>
      </c>
      <c r="E73" s="166" t="s">
        <v>224</v>
      </c>
      <c r="F73" s="185" t="s">
        <v>197</v>
      </c>
      <c r="G73" s="182">
        <f>G74</f>
        <v>0</v>
      </c>
    </row>
    <row r="74" spans="1:7" ht="21" hidden="1" customHeight="1" x14ac:dyDescent="0.25">
      <c r="A74" s="92" t="s">
        <v>291</v>
      </c>
      <c r="B74" s="120">
        <v>534</v>
      </c>
      <c r="C74" s="185" t="s">
        <v>211</v>
      </c>
      <c r="D74" s="185">
        <v>12</v>
      </c>
      <c r="E74" s="131" t="s">
        <v>292</v>
      </c>
      <c r="F74" s="185" t="s">
        <v>197</v>
      </c>
      <c r="G74" s="182">
        <f>G75</f>
        <v>0</v>
      </c>
    </row>
    <row r="75" spans="1:7" ht="60.75" hidden="1" customHeight="1" x14ac:dyDescent="0.25">
      <c r="A75" s="92" t="s">
        <v>268</v>
      </c>
      <c r="B75" s="120">
        <v>534</v>
      </c>
      <c r="C75" s="185" t="s">
        <v>211</v>
      </c>
      <c r="D75" s="185">
        <v>12</v>
      </c>
      <c r="E75" s="166" t="s">
        <v>293</v>
      </c>
      <c r="F75" s="166">
        <v>244</v>
      </c>
      <c r="G75" s="182"/>
    </row>
    <row r="76" spans="1:7" ht="30.75" hidden="1" customHeight="1" x14ac:dyDescent="0.25">
      <c r="A76" s="119" t="s">
        <v>290</v>
      </c>
      <c r="B76" s="120">
        <v>534</v>
      </c>
      <c r="C76" s="186" t="s">
        <v>211</v>
      </c>
      <c r="D76" s="186">
        <v>12</v>
      </c>
      <c r="E76" s="163" t="s">
        <v>224</v>
      </c>
      <c r="F76" s="186" t="s">
        <v>197</v>
      </c>
      <c r="G76" s="200">
        <f>G77</f>
        <v>0</v>
      </c>
    </row>
    <row r="77" spans="1:7" ht="34.5" hidden="1" customHeight="1" x14ac:dyDescent="0.25">
      <c r="A77" s="92" t="s">
        <v>291</v>
      </c>
      <c r="B77" s="123">
        <v>534</v>
      </c>
      <c r="C77" s="185" t="s">
        <v>211</v>
      </c>
      <c r="D77" s="185">
        <v>12</v>
      </c>
      <c r="E77" s="131" t="s">
        <v>294</v>
      </c>
      <c r="F77" s="185" t="s">
        <v>197</v>
      </c>
      <c r="G77" s="182">
        <f>G78</f>
        <v>0</v>
      </c>
    </row>
    <row r="78" spans="1:7" ht="27.75" hidden="1" customHeight="1" x14ac:dyDescent="0.25">
      <c r="A78" s="92" t="s">
        <v>268</v>
      </c>
      <c r="B78" s="123">
        <v>534</v>
      </c>
      <c r="C78" s="185" t="s">
        <v>211</v>
      </c>
      <c r="D78" s="185">
        <v>12</v>
      </c>
      <c r="E78" s="166" t="s">
        <v>295</v>
      </c>
      <c r="F78" s="166">
        <v>244</v>
      </c>
      <c r="G78" s="182">
        <v>0</v>
      </c>
    </row>
    <row r="79" spans="1:7" ht="27" customHeight="1" x14ac:dyDescent="0.25">
      <c r="A79" s="91" t="s">
        <v>296</v>
      </c>
      <c r="B79" s="120">
        <v>534</v>
      </c>
      <c r="C79" s="186" t="s">
        <v>297</v>
      </c>
      <c r="D79" s="186" t="s">
        <v>195</v>
      </c>
      <c r="E79" s="163" t="s">
        <v>196</v>
      </c>
      <c r="F79" s="186" t="s">
        <v>197</v>
      </c>
      <c r="G79" s="200">
        <f>G80+G87</f>
        <v>1928.8</v>
      </c>
    </row>
    <row r="80" spans="1:7" ht="28.5" customHeight="1" x14ac:dyDescent="0.25">
      <c r="A80" s="91" t="s">
        <v>298</v>
      </c>
      <c r="B80" s="120">
        <v>534</v>
      </c>
      <c r="C80" s="186" t="s">
        <v>297</v>
      </c>
      <c r="D80" s="186" t="s">
        <v>199</v>
      </c>
      <c r="E80" s="163" t="s">
        <v>196</v>
      </c>
      <c r="F80" s="186" t="s">
        <v>197</v>
      </c>
      <c r="G80" s="200">
        <f>G81</f>
        <v>1781.3</v>
      </c>
    </row>
    <row r="81" spans="1:7" ht="63" x14ac:dyDescent="0.25">
      <c r="A81" s="88" t="s">
        <v>299</v>
      </c>
      <c r="B81" s="120">
        <v>534</v>
      </c>
      <c r="C81" s="111" t="s">
        <v>297</v>
      </c>
      <c r="D81" s="111" t="s">
        <v>199</v>
      </c>
      <c r="E81" s="111" t="s">
        <v>300</v>
      </c>
      <c r="F81" s="111" t="s">
        <v>197</v>
      </c>
      <c r="G81" s="115">
        <f>G82</f>
        <v>1781.3</v>
      </c>
    </row>
    <row r="82" spans="1:7" ht="63" x14ac:dyDescent="0.25">
      <c r="A82" s="88" t="s">
        <v>299</v>
      </c>
      <c r="B82" s="120">
        <v>534</v>
      </c>
      <c r="C82" s="111" t="s">
        <v>297</v>
      </c>
      <c r="D82" s="111" t="s">
        <v>199</v>
      </c>
      <c r="E82" s="111" t="s">
        <v>300</v>
      </c>
      <c r="F82" s="111" t="s">
        <v>197</v>
      </c>
      <c r="G82" s="115">
        <f>G83</f>
        <v>1781.3</v>
      </c>
    </row>
    <row r="83" spans="1:7" ht="63" x14ac:dyDescent="0.25">
      <c r="A83" s="92" t="s">
        <v>301</v>
      </c>
      <c r="B83" s="123">
        <v>534</v>
      </c>
      <c r="C83" s="185" t="s">
        <v>297</v>
      </c>
      <c r="D83" s="185" t="s">
        <v>199</v>
      </c>
      <c r="E83" s="166" t="s">
        <v>302</v>
      </c>
      <c r="F83" s="185" t="s">
        <v>197</v>
      </c>
      <c r="G83" s="182">
        <f>G84</f>
        <v>1781.3</v>
      </c>
    </row>
    <row r="84" spans="1:7" ht="47.25" x14ac:dyDescent="0.25">
      <c r="A84" s="92" t="s">
        <v>303</v>
      </c>
      <c r="B84" s="123">
        <v>534</v>
      </c>
      <c r="C84" s="185" t="s">
        <v>297</v>
      </c>
      <c r="D84" s="185" t="s">
        <v>199</v>
      </c>
      <c r="E84" s="166" t="s">
        <v>304</v>
      </c>
      <c r="F84" s="185" t="s">
        <v>197</v>
      </c>
      <c r="G84" s="182">
        <f>G85+G86</f>
        <v>1781.3</v>
      </c>
    </row>
    <row r="85" spans="1:7" ht="31.5" x14ac:dyDescent="0.25">
      <c r="A85" s="92" t="s">
        <v>268</v>
      </c>
      <c r="B85" s="123">
        <v>534</v>
      </c>
      <c r="C85" s="185" t="s">
        <v>297</v>
      </c>
      <c r="D85" s="185" t="s">
        <v>199</v>
      </c>
      <c r="E85" s="166" t="s">
        <v>304</v>
      </c>
      <c r="F85" s="166">
        <v>244</v>
      </c>
      <c r="G85" s="182">
        <v>1781.3</v>
      </c>
    </row>
    <row r="86" spans="1:7" ht="59.25" customHeight="1" x14ac:dyDescent="0.25">
      <c r="A86" s="92" t="s">
        <v>305</v>
      </c>
      <c r="B86" s="123">
        <v>534</v>
      </c>
      <c r="C86" s="185" t="s">
        <v>297</v>
      </c>
      <c r="D86" s="185" t="s">
        <v>199</v>
      </c>
      <c r="E86" s="166" t="s">
        <v>304</v>
      </c>
      <c r="F86" s="166">
        <v>810</v>
      </c>
      <c r="G86" s="182">
        <v>0</v>
      </c>
    </row>
    <row r="87" spans="1:7" ht="20.25" customHeight="1" x14ac:dyDescent="0.25">
      <c r="A87" s="91" t="s">
        <v>306</v>
      </c>
      <c r="B87" s="120">
        <v>534</v>
      </c>
      <c r="C87" s="186" t="s">
        <v>297</v>
      </c>
      <c r="D87" s="186" t="s">
        <v>255</v>
      </c>
      <c r="E87" s="163" t="s">
        <v>196</v>
      </c>
      <c r="F87" s="186" t="s">
        <v>197</v>
      </c>
      <c r="G87" s="200">
        <f>G88</f>
        <v>147.5</v>
      </c>
    </row>
    <row r="88" spans="1:7" ht="75" customHeight="1" x14ac:dyDescent="0.25">
      <c r="A88" s="133" t="s">
        <v>307</v>
      </c>
      <c r="B88" s="120">
        <v>534</v>
      </c>
      <c r="C88" s="109" t="s">
        <v>297</v>
      </c>
      <c r="D88" s="109" t="s">
        <v>255</v>
      </c>
      <c r="E88" s="109" t="s">
        <v>300</v>
      </c>
      <c r="F88" s="109" t="s">
        <v>197</v>
      </c>
      <c r="G88" s="112">
        <f>G89+G97</f>
        <v>147.5</v>
      </c>
    </row>
    <row r="89" spans="1:7" ht="47.25" x14ac:dyDescent="0.25">
      <c r="A89" s="92" t="s">
        <v>308</v>
      </c>
      <c r="B89" s="123">
        <v>534</v>
      </c>
      <c r="C89" s="185" t="s">
        <v>297</v>
      </c>
      <c r="D89" s="185" t="s">
        <v>255</v>
      </c>
      <c r="E89" s="166" t="s">
        <v>309</v>
      </c>
      <c r="F89" s="185" t="s">
        <v>197</v>
      </c>
      <c r="G89" s="182">
        <f>G90</f>
        <v>147.5</v>
      </c>
    </row>
    <row r="90" spans="1:7" ht="31.5" x14ac:dyDescent="0.25">
      <c r="A90" s="92" t="s">
        <v>310</v>
      </c>
      <c r="B90" s="123">
        <v>534</v>
      </c>
      <c r="C90" s="185" t="s">
        <v>297</v>
      </c>
      <c r="D90" s="185" t="s">
        <v>255</v>
      </c>
      <c r="E90" s="166" t="s">
        <v>311</v>
      </c>
      <c r="F90" s="185" t="s">
        <v>197</v>
      </c>
      <c r="G90" s="182">
        <f>G91</f>
        <v>147.5</v>
      </c>
    </row>
    <row r="91" spans="1:7" ht="31.5" x14ac:dyDescent="0.25">
      <c r="A91" s="92" t="s">
        <v>312</v>
      </c>
      <c r="B91" s="123">
        <v>534</v>
      </c>
      <c r="C91" s="185" t="s">
        <v>297</v>
      </c>
      <c r="D91" s="185" t="s">
        <v>255</v>
      </c>
      <c r="E91" s="166" t="s">
        <v>313</v>
      </c>
      <c r="F91" s="185" t="s">
        <v>197</v>
      </c>
      <c r="G91" s="182">
        <f>G92</f>
        <v>147.5</v>
      </c>
    </row>
    <row r="92" spans="1:7" ht="34.5" customHeight="1" x14ac:dyDescent="0.25">
      <c r="A92" s="92" t="s">
        <v>268</v>
      </c>
      <c r="B92" s="123">
        <v>534</v>
      </c>
      <c r="C92" s="185" t="s">
        <v>297</v>
      </c>
      <c r="D92" s="185" t="s">
        <v>255</v>
      </c>
      <c r="E92" s="166" t="s">
        <v>313</v>
      </c>
      <c r="F92" s="166">
        <v>244</v>
      </c>
      <c r="G92" s="182">
        <v>147.5</v>
      </c>
    </row>
    <row r="93" spans="1:7" ht="31.5" hidden="1" x14ac:dyDescent="0.25">
      <c r="A93" s="92" t="s">
        <v>314</v>
      </c>
      <c r="B93" s="120">
        <v>534</v>
      </c>
      <c r="C93" s="185" t="s">
        <v>297</v>
      </c>
      <c r="D93" s="185" t="s">
        <v>255</v>
      </c>
      <c r="E93" s="166" t="s">
        <v>315</v>
      </c>
      <c r="F93" s="185" t="s">
        <v>197</v>
      </c>
      <c r="G93" s="182">
        <f>G94</f>
        <v>0</v>
      </c>
    </row>
    <row r="94" spans="1:7" ht="31.5" hidden="1" x14ac:dyDescent="0.25">
      <c r="A94" s="92" t="s">
        <v>316</v>
      </c>
      <c r="B94" s="120">
        <v>534</v>
      </c>
      <c r="C94" s="185" t="s">
        <v>297</v>
      </c>
      <c r="D94" s="185" t="s">
        <v>255</v>
      </c>
      <c r="E94" s="166" t="s">
        <v>317</v>
      </c>
      <c r="F94" s="185" t="s">
        <v>197</v>
      </c>
      <c r="G94" s="182">
        <f>G95</f>
        <v>0</v>
      </c>
    </row>
    <row r="95" spans="1:7" hidden="1" x14ac:dyDescent="0.25">
      <c r="A95" s="92" t="s">
        <v>318</v>
      </c>
      <c r="B95" s="120">
        <v>534</v>
      </c>
      <c r="C95" s="185" t="s">
        <v>297</v>
      </c>
      <c r="D95" s="185" t="s">
        <v>255</v>
      </c>
      <c r="E95" s="166" t="s">
        <v>319</v>
      </c>
      <c r="F95" s="185" t="s">
        <v>197</v>
      </c>
      <c r="G95" s="182">
        <f>G96</f>
        <v>0</v>
      </c>
    </row>
    <row r="96" spans="1:7" ht="31.5" hidden="1" x14ac:dyDescent="0.25">
      <c r="A96" s="92" t="s">
        <v>268</v>
      </c>
      <c r="B96" s="120">
        <v>534</v>
      </c>
      <c r="C96" s="185" t="s">
        <v>297</v>
      </c>
      <c r="D96" s="185" t="s">
        <v>255</v>
      </c>
      <c r="E96" s="166" t="s">
        <v>319</v>
      </c>
      <c r="F96" s="166">
        <v>244</v>
      </c>
      <c r="G96" s="182"/>
    </row>
    <row r="97" spans="1:9" ht="31.5" hidden="1" x14ac:dyDescent="0.25">
      <c r="A97" s="92" t="s">
        <v>320</v>
      </c>
      <c r="B97" s="123">
        <v>534</v>
      </c>
      <c r="C97" s="185" t="s">
        <v>297</v>
      </c>
      <c r="D97" s="185" t="s">
        <v>255</v>
      </c>
      <c r="E97" s="166" t="s">
        <v>321</v>
      </c>
      <c r="F97" s="185" t="s">
        <v>197</v>
      </c>
      <c r="G97" s="182">
        <f>G101+G104+G106+G108+G110</f>
        <v>0</v>
      </c>
      <c r="I97" s="153"/>
    </row>
    <row r="98" spans="1:9" ht="47.25" hidden="1" x14ac:dyDescent="0.25">
      <c r="A98" s="92" t="s">
        <v>322</v>
      </c>
      <c r="B98" s="123">
        <v>534</v>
      </c>
      <c r="C98" s="185" t="s">
        <v>297</v>
      </c>
      <c r="D98" s="185" t="s">
        <v>255</v>
      </c>
      <c r="E98" s="166" t="s">
        <v>323</v>
      </c>
      <c r="F98" s="185" t="s">
        <v>197</v>
      </c>
      <c r="G98" s="182">
        <f>G99+G103+G105+G107</f>
        <v>0</v>
      </c>
    </row>
    <row r="99" spans="1:9" ht="24" hidden="1" customHeight="1" x14ac:dyDescent="0.25">
      <c r="A99" s="92" t="s">
        <v>324</v>
      </c>
      <c r="B99" s="123">
        <v>534</v>
      </c>
      <c r="C99" s="185" t="s">
        <v>297</v>
      </c>
      <c r="D99" s="185" t="s">
        <v>255</v>
      </c>
      <c r="E99" s="166" t="s">
        <v>325</v>
      </c>
      <c r="F99" s="185" t="s">
        <v>197</v>
      </c>
      <c r="G99" s="182"/>
    </row>
    <row r="100" spans="1:9" ht="42" hidden="1" customHeight="1" x14ac:dyDescent="0.25">
      <c r="A100" s="92" t="s">
        <v>268</v>
      </c>
      <c r="B100" s="123">
        <v>534</v>
      </c>
      <c r="C100" s="185" t="s">
        <v>297</v>
      </c>
      <c r="D100" s="185" t="s">
        <v>255</v>
      </c>
      <c r="E100" s="166" t="s">
        <v>325</v>
      </c>
      <c r="F100" s="185" t="s">
        <v>251</v>
      </c>
      <c r="G100" s="182"/>
    </row>
    <row r="101" spans="1:9" ht="42" hidden="1" customHeight="1" x14ac:dyDescent="0.25">
      <c r="A101" s="92" t="s">
        <v>326</v>
      </c>
      <c r="B101" s="123">
        <v>534</v>
      </c>
      <c r="C101" s="185" t="s">
        <v>297</v>
      </c>
      <c r="D101" s="185" t="s">
        <v>255</v>
      </c>
      <c r="E101" s="166" t="s">
        <v>325</v>
      </c>
      <c r="F101" s="185" t="s">
        <v>197</v>
      </c>
      <c r="G101" s="182">
        <f>G102</f>
        <v>0</v>
      </c>
    </row>
    <row r="102" spans="1:9" ht="42" hidden="1" customHeight="1" x14ac:dyDescent="0.25">
      <c r="A102" s="92" t="s">
        <v>268</v>
      </c>
      <c r="B102" s="123">
        <v>534</v>
      </c>
      <c r="C102" s="185" t="s">
        <v>297</v>
      </c>
      <c r="D102" s="185" t="s">
        <v>255</v>
      </c>
      <c r="E102" s="166" t="s">
        <v>325</v>
      </c>
      <c r="F102" s="166">
        <v>244</v>
      </c>
      <c r="G102" s="182">
        <v>0</v>
      </c>
    </row>
    <row r="103" spans="1:9" ht="31.5" hidden="1" customHeight="1" x14ac:dyDescent="0.25">
      <c r="A103" s="92" t="s">
        <v>327</v>
      </c>
      <c r="B103" s="123">
        <v>534</v>
      </c>
      <c r="C103" s="185" t="s">
        <v>297</v>
      </c>
      <c r="D103" s="185" t="s">
        <v>255</v>
      </c>
      <c r="E103" s="166" t="s">
        <v>328</v>
      </c>
      <c r="F103" s="185" t="s">
        <v>197</v>
      </c>
      <c r="G103" s="182">
        <f>G104</f>
        <v>0</v>
      </c>
    </row>
    <row r="104" spans="1:9" ht="39.75" hidden="1" customHeight="1" x14ac:dyDescent="0.25">
      <c r="A104" s="92" t="s">
        <v>268</v>
      </c>
      <c r="B104" s="123">
        <v>534</v>
      </c>
      <c r="C104" s="185" t="s">
        <v>297</v>
      </c>
      <c r="D104" s="185" t="s">
        <v>255</v>
      </c>
      <c r="E104" s="166" t="s">
        <v>328</v>
      </c>
      <c r="F104" s="166">
        <v>244</v>
      </c>
      <c r="G104" s="182">
        <v>0</v>
      </c>
    </row>
    <row r="105" spans="1:9" ht="46.5" hidden="1" customHeight="1" x14ac:dyDescent="0.25">
      <c r="A105" s="92" t="s">
        <v>329</v>
      </c>
      <c r="B105" s="123">
        <v>534</v>
      </c>
      <c r="C105" s="185" t="s">
        <v>297</v>
      </c>
      <c r="D105" s="185" t="s">
        <v>255</v>
      </c>
      <c r="E105" s="166" t="s">
        <v>330</v>
      </c>
      <c r="F105" s="185" t="s">
        <v>197</v>
      </c>
      <c r="G105" s="182">
        <f>G106</f>
        <v>0</v>
      </c>
    </row>
    <row r="106" spans="1:9" ht="42" hidden="1" customHeight="1" x14ac:dyDescent="0.25">
      <c r="A106" s="92" t="s">
        <v>268</v>
      </c>
      <c r="B106" s="123">
        <v>534</v>
      </c>
      <c r="C106" s="185" t="s">
        <v>297</v>
      </c>
      <c r="D106" s="185" t="s">
        <v>255</v>
      </c>
      <c r="E106" s="166" t="s">
        <v>330</v>
      </c>
      <c r="F106" s="166">
        <v>244</v>
      </c>
      <c r="G106" s="182">
        <v>0</v>
      </c>
    </row>
    <row r="107" spans="1:9" ht="31.5" hidden="1" x14ac:dyDescent="0.25">
      <c r="A107" s="92" t="s">
        <v>331</v>
      </c>
      <c r="B107" s="123">
        <v>534</v>
      </c>
      <c r="C107" s="185" t="s">
        <v>297</v>
      </c>
      <c r="D107" s="185" t="s">
        <v>255</v>
      </c>
      <c r="E107" s="166" t="s">
        <v>332</v>
      </c>
      <c r="F107" s="185" t="s">
        <v>197</v>
      </c>
      <c r="G107" s="182">
        <f>G108</f>
        <v>0</v>
      </c>
    </row>
    <row r="108" spans="1:9" ht="42.75" hidden="1" customHeight="1" x14ac:dyDescent="0.25">
      <c r="A108" s="92" t="s">
        <v>268</v>
      </c>
      <c r="B108" s="123">
        <v>534</v>
      </c>
      <c r="C108" s="185" t="s">
        <v>297</v>
      </c>
      <c r="D108" s="185" t="s">
        <v>255</v>
      </c>
      <c r="E108" s="166" t="s">
        <v>332</v>
      </c>
      <c r="F108" s="166">
        <v>244</v>
      </c>
      <c r="G108" s="182">
        <v>0</v>
      </c>
    </row>
    <row r="109" spans="1:9" ht="42.75" hidden="1" customHeight="1" x14ac:dyDescent="0.25">
      <c r="A109" s="92" t="s">
        <v>333</v>
      </c>
      <c r="B109" s="123">
        <v>534</v>
      </c>
      <c r="C109" s="185" t="s">
        <v>297</v>
      </c>
      <c r="D109" s="185" t="s">
        <v>255</v>
      </c>
      <c r="E109" s="166" t="s">
        <v>334</v>
      </c>
      <c r="F109" s="185" t="s">
        <v>197</v>
      </c>
      <c r="G109" s="182">
        <f>G110</f>
        <v>0</v>
      </c>
    </row>
    <row r="110" spans="1:9" ht="42.75" hidden="1" customHeight="1" x14ac:dyDescent="0.25">
      <c r="A110" s="92" t="s">
        <v>268</v>
      </c>
      <c r="B110" s="123">
        <v>534</v>
      </c>
      <c r="C110" s="185" t="s">
        <v>297</v>
      </c>
      <c r="D110" s="185" t="s">
        <v>255</v>
      </c>
      <c r="E110" s="166" t="s">
        <v>334</v>
      </c>
      <c r="F110" s="166">
        <v>244</v>
      </c>
      <c r="G110" s="182">
        <v>0</v>
      </c>
    </row>
    <row r="111" spans="1:9" ht="31.5" customHeight="1" x14ac:dyDescent="0.25">
      <c r="A111" s="91" t="s">
        <v>335</v>
      </c>
      <c r="B111" s="120">
        <v>534</v>
      </c>
      <c r="C111" s="186" t="s">
        <v>336</v>
      </c>
      <c r="D111" s="186" t="s">
        <v>195</v>
      </c>
      <c r="E111" s="163" t="s">
        <v>196</v>
      </c>
      <c r="F111" s="186" t="s">
        <v>197</v>
      </c>
      <c r="G111" s="200">
        <f>G112</f>
        <v>928.8</v>
      </c>
    </row>
    <row r="112" spans="1:9" ht="66" customHeight="1" x14ac:dyDescent="0.25">
      <c r="A112" s="88" t="s">
        <v>337</v>
      </c>
      <c r="B112" s="120">
        <v>534</v>
      </c>
      <c r="C112" s="109" t="s">
        <v>336</v>
      </c>
      <c r="D112" s="109" t="s">
        <v>194</v>
      </c>
      <c r="E112" s="109" t="s">
        <v>338</v>
      </c>
      <c r="F112" s="109" t="s">
        <v>197</v>
      </c>
      <c r="G112" s="112">
        <f>G113</f>
        <v>928.8</v>
      </c>
    </row>
    <row r="113" spans="1:7" ht="36.75" customHeight="1" x14ac:dyDescent="0.25">
      <c r="A113" s="92" t="s">
        <v>339</v>
      </c>
      <c r="B113" s="123">
        <v>534</v>
      </c>
      <c r="C113" s="185" t="s">
        <v>336</v>
      </c>
      <c r="D113" s="185" t="s">
        <v>194</v>
      </c>
      <c r="E113" s="166" t="s">
        <v>340</v>
      </c>
      <c r="F113" s="185" t="s">
        <v>197</v>
      </c>
      <c r="G113" s="182">
        <f>G114+G119</f>
        <v>928.8</v>
      </c>
    </row>
    <row r="114" spans="1:7" ht="38.25" customHeight="1" x14ac:dyDescent="0.25">
      <c r="A114" s="92" t="s">
        <v>341</v>
      </c>
      <c r="B114" s="123">
        <v>534</v>
      </c>
      <c r="C114" s="185" t="s">
        <v>336</v>
      </c>
      <c r="D114" s="185" t="s">
        <v>194</v>
      </c>
      <c r="E114" s="166" t="s">
        <v>342</v>
      </c>
      <c r="F114" s="185" t="s">
        <v>197</v>
      </c>
      <c r="G114" s="182">
        <f>G115</f>
        <v>843</v>
      </c>
    </row>
    <row r="115" spans="1:7" ht="47.25" x14ac:dyDescent="0.25">
      <c r="A115" s="92" t="s">
        <v>343</v>
      </c>
      <c r="B115" s="123">
        <v>534</v>
      </c>
      <c r="C115" s="185" t="s">
        <v>336</v>
      </c>
      <c r="D115" s="185" t="s">
        <v>194</v>
      </c>
      <c r="E115" s="166" t="s">
        <v>344</v>
      </c>
      <c r="F115" s="185" t="s">
        <v>197</v>
      </c>
      <c r="G115" s="182">
        <f>G117+G118</f>
        <v>843</v>
      </c>
    </row>
    <row r="116" spans="1:7" ht="21" customHeight="1" x14ac:dyDescent="0.25">
      <c r="A116" s="92" t="s">
        <v>345</v>
      </c>
      <c r="B116" s="123">
        <v>534</v>
      </c>
      <c r="C116" s="185" t="s">
        <v>336</v>
      </c>
      <c r="D116" s="185" t="s">
        <v>194</v>
      </c>
      <c r="E116" s="166" t="s">
        <v>344</v>
      </c>
      <c r="F116" s="185" t="s">
        <v>346</v>
      </c>
      <c r="G116" s="182">
        <f>G117+G118</f>
        <v>843</v>
      </c>
    </row>
    <row r="117" spans="1:7" ht="23.25" customHeight="1" x14ac:dyDescent="0.25">
      <c r="A117" s="92" t="s">
        <v>347</v>
      </c>
      <c r="B117" s="123">
        <v>534</v>
      </c>
      <c r="C117" s="185" t="s">
        <v>336</v>
      </c>
      <c r="D117" s="185" t="s">
        <v>194</v>
      </c>
      <c r="E117" s="166" t="s">
        <v>344</v>
      </c>
      <c r="F117" s="166">
        <v>111</v>
      </c>
      <c r="G117" s="177">
        <v>588.4</v>
      </c>
    </row>
    <row r="118" spans="1:7" ht="57" customHeight="1" x14ac:dyDescent="0.25">
      <c r="A118" s="92" t="s">
        <v>348</v>
      </c>
      <c r="B118" s="123">
        <v>534</v>
      </c>
      <c r="C118" s="185" t="s">
        <v>336</v>
      </c>
      <c r="D118" s="185" t="s">
        <v>194</v>
      </c>
      <c r="E118" s="166" t="s">
        <v>344</v>
      </c>
      <c r="F118" s="166">
        <v>119</v>
      </c>
      <c r="G118" s="182">
        <v>254.6</v>
      </c>
    </row>
    <row r="119" spans="1:7" ht="55.5" customHeight="1" x14ac:dyDescent="0.25">
      <c r="A119" s="92" t="s">
        <v>349</v>
      </c>
      <c r="B119" s="123">
        <v>534</v>
      </c>
      <c r="C119" s="185" t="s">
        <v>336</v>
      </c>
      <c r="D119" s="185" t="s">
        <v>194</v>
      </c>
      <c r="E119" s="166" t="s">
        <v>350</v>
      </c>
      <c r="F119" s="185" t="s">
        <v>197</v>
      </c>
      <c r="G119" s="182">
        <f>G120+G121</f>
        <v>85.8</v>
      </c>
    </row>
    <row r="120" spans="1:7" ht="36" customHeight="1" x14ac:dyDescent="0.25">
      <c r="A120" s="92" t="s">
        <v>268</v>
      </c>
      <c r="B120" s="123">
        <v>534</v>
      </c>
      <c r="C120" s="185" t="s">
        <v>336</v>
      </c>
      <c r="D120" s="185" t="s">
        <v>194</v>
      </c>
      <c r="E120" s="166" t="s">
        <v>350</v>
      </c>
      <c r="F120" s="166">
        <v>244</v>
      </c>
      <c r="G120" s="182">
        <v>85.8</v>
      </c>
    </row>
    <row r="121" spans="1:7" ht="38.25" hidden="1" customHeight="1" x14ac:dyDescent="0.25">
      <c r="A121" s="92" t="s">
        <v>220</v>
      </c>
      <c r="B121" s="120">
        <v>534</v>
      </c>
      <c r="C121" s="185" t="s">
        <v>336</v>
      </c>
      <c r="D121" s="185" t="s">
        <v>194</v>
      </c>
      <c r="E121" s="166" t="s">
        <v>350</v>
      </c>
      <c r="F121" s="166">
        <v>851</v>
      </c>
      <c r="G121" s="182"/>
    </row>
    <row r="122" spans="1:7" ht="23.25" customHeight="1" x14ac:dyDescent="0.25">
      <c r="A122" s="91" t="s">
        <v>351</v>
      </c>
      <c r="B122" s="120">
        <v>534</v>
      </c>
      <c r="C122" s="186">
        <v>10</v>
      </c>
      <c r="D122" s="186" t="s">
        <v>195</v>
      </c>
      <c r="E122" s="163" t="s">
        <v>196</v>
      </c>
      <c r="F122" s="186" t="s">
        <v>197</v>
      </c>
      <c r="G122" s="200">
        <f>G123</f>
        <v>183.4</v>
      </c>
    </row>
    <row r="123" spans="1:7" s="165" customFormat="1" ht="23.45" customHeight="1" x14ac:dyDescent="0.25">
      <c r="A123" s="91" t="s">
        <v>352</v>
      </c>
      <c r="B123" s="120">
        <v>534</v>
      </c>
      <c r="C123" s="186">
        <v>10</v>
      </c>
      <c r="D123" s="186" t="s">
        <v>194</v>
      </c>
      <c r="E123" s="163" t="s">
        <v>196</v>
      </c>
      <c r="F123" s="186" t="s">
        <v>197</v>
      </c>
      <c r="G123" s="200">
        <f>G124</f>
        <v>183.4</v>
      </c>
    </row>
    <row r="124" spans="1:7" ht="27" customHeight="1" x14ac:dyDescent="0.25">
      <c r="A124" s="92" t="s">
        <v>269</v>
      </c>
      <c r="B124" s="123">
        <v>534</v>
      </c>
      <c r="C124" s="185">
        <v>10</v>
      </c>
      <c r="D124" s="185" t="s">
        <v>194</v>
      </c>
      <c r="E124" s="166" t="s">
        <v>232</v>
      </c>
      <c r="F124" s="185" t="s">
        <v>197</v>
      </c>
      <c r="G124" s="182">
        <f>G125</f>
        <v>183.4</v>
      </c>
    </row>
    <row r="125" spans="1:7" ht="20.25" customHeight="1" x14ac:dyDescent="0.25">
      <c r="A125" s="92" t="s">
        <v>290</v>
      </c>
      <c r="B125" s="123">
        <v>534</v>
      </c>
      <c r="C125" s="185">
        <v>10</v>
      </c>
      <c r="D125" s="185" t="s">
        <v>194</v>
      </c>
      <c r="E125" s="166" t="s">
        <v>224</v>
      </c>
      <c r="F125" s="185" t="s">
        <v>197</v>
      </c>
      <c r="G125" s="182">
        <f>G126</f>
        <v>183.4</v>
      </c>
    </row>
    <row r="126" spans="1:7" ht="39.75" customHeight="1" x14ac:dyDescent="0.25">
      <c r="A126" s="122" t="s">
        <v>353</v>
      </c>
      <c r="B126" s="123">
        <v>534</v>
      </c>
      <c r="C126" s="185">
        <v>10</v>
      </c>
      <c r="D126" s="185" t="s">
        <v>194</v>
      </c>
      <c r="E126" s="166" t="s">
        <v>354</v>
      </c>
      <c r="F126" s="185" t="s">
        <v>197</v>
      </c>
      <c r="G126" s="182">
        <f>G127</f>
        <v>183.4</v>
      </c>
    </row>
    <row r="127" spans="1:7" ht="34.5" customHeight="1" x14ac:dyDescent="0.25">
      <c r="A127" s="122" t="s">
        <v>355</v>
      </c>
      <c r="B127" s="123">
        <v>534</v>
      </c>
      <c r="C127" s="188">
        <v>10</v>
      </c>
      <c r="D127" s="185" t="s">
        <v>194</v>
      </c>
      <c r="E127" s="189" t="s">
        <v>354</v>
      </c>
      <c r="F127" s="189">
        <v>312</v>
      </c>
      <c r="G127" s="182">
        <v>183.4</v>
      </c>
    </row>
    <row r="128" spans="1:7" s="165" customFormat="1" ht="34.5" hidden="1" customHeight="1" x14ac:dyDescent="0.25">
      <c r="A128" s="119" t="s">
        <v>356</v>
      </c>
      <c r="B128" s="120">
        <v>534</v>
      </c>
      <c r="C128" s="190" t="s">
        <v>229</v>
      </c>
      <c r="D128" s="186" t="s">
        <v>195</v>
      </c>
      <c r="E128" s="191" t="s">
        <v>196</v>
      </c>
      <c r="F128" s="190" t="s">
        <v>197</v>
      </c>
      <c r="G128" s="200">
        <f>G129</f>
        <v>0</v>
      </c>
    </row>
    <row r="129" spans="1:7" ht="34.5" hidden="1" customHeight="1" x14ac:dyDescent="0.25">
      <c r="A129" s="122" t="s">
        <v>357</v>
      </c>
      <c r="B129" s="123">
        <v>534</v>
      </c>
      <c r="C129" s="188" t="s">
        <v>229</v>
      </c>
      <c r="D129" s="185" t="s">
        <v>194</v>
      </c>
      <c r="E129" s="189" t="s">
        <v>196</v>
      </c>
      <c r="F129" s="188" t="s">
        <v>197</v>
      </c>
      <c r="G129" s="182">
        <f>G130</f>
        <v>0</v>
      </c>
    </row>
    <row r="130" spans="1:7" ht="34.5" hidden="1" customHeight="1" x14ac:dyDescent="0.25">
      <c r="A130" s="122" t="s">
        <v>358</v>
      </c>
      <c r="B130" s="123">
        <v>534</v>
      </c>
      <c r="C130" s="188" t="s">
        <v>229</v>
      </c>
      <c r="D130" s="185" t="s">
        <v>194</v>
      </c>
      <c r="E130" s="189" t="s">
        <v>224</v>
      </c>
      <c r="F130" s="188" t="s">
        <v>197</v>
      </c>
      <c r="G130" s="182">
        <f>G131</f>
        <v>0</v>
      </c>
    </row>
    <row r="131" spans="1:7" ht="34.5" hidden="1" customHeight="1" x14ac:dyDescent="0.25">
      <c r="A131" s="122" t="s">
        <v>359</v>
      </c>
      <c r="B131" s="123">
        <v>534</v>
      </c>
      <c r="C131" s="188" t="s">
        <v>229</v>
      </c>
      <c r="D131" s="185" t="s">
        <v>194</v>
      </c>
      <c r="E131" s="189" t="s">
        <v>360</v>
      </c>
      <c r="F131" s="188" t="s">
        <v>197</v>
      </c>
      <c r="G131" s="182">
        <f>G132</f>
        <v>0</v>
      </c>
    </row>
    <row r="132" spans="1:7" ht="34.5" hidden="1" customHeight="1" x14ac:dyDescent="0.25">
      <c r="A132" s="122" t="s">
        <v>235</v>
      </c>
      <c r="B132" s="123">
        <v>534</v>
      </c>
      <c r="C132" s="188" t="s">
        <v>229</v>
      </c>
      <c r="D132" s="185" t="s">
        <v>194</v>
      </c>
      <c r="E132" s="189" t="s">
        <v>361</v>
      </c>
      <c r="F132" s="188" t="s">
        <v>197</v>
      </c>
      <c r="G132" s="182">
        <f>G133</f>
        <v>0</v>
      </c>
    </row>
    <row r="133" spans="1:7" ht="34.5" hidden="1" customHeight="1" x14ac:dyDescent="0.25">
      <c r="A133" s="122" t="s">
        <v>268</v>
      </c>
      <c r="B133" s="123">
        <v>534</v>
      </c>
      <c r="C133" s="188" t="s">
        <v>229</v>
      </c>
      <c r="D133" s="185" t="s">
        <v>194</v>
      </c>
      <c r="E133" s="189" t="s">
        <v>361</v>
      </c>
      <c r="F133" s="188" t="s">
        <v>251</v>
      </c>
      <c r="G133" s="182">
        <v>0</v>
      </c>
    </row>
    <row r="134" spans="1:7" s="165" customFormat="1" ht="65.25" customHeight="1" x14ac:dyDescent="0.25">
      <c r="A134" s="119" t="s">
        <v>362</v>
      </c>
      <c r="B134" s="120">
        <v>534</v>
      </c>
      <c r="C134" s="190" t="s">
        <v>363</v>
      </c>
      <c r="D134" s="186" t="s">
        <v>195</v>
      </c>
      <c r="E134" s="191" t="s">
        <v>196</v>
      </c>
      <c r="F134" s="190" t="s">
        <v>197</v>
      </c>
      <c r="G134" s="200">
        <f>G135</f>
        <v>228</v>
      </c>
    </row>
    <row r="135" spans="1:7" ht="35.25" customHeight="1" x14ac:dyDescent="0.25">
      <c r="A135" s="92" t="s">
        <v>364</v>
      </c>
      <c r="B135" s="123">
        <v>534</v>
      </c>
      <c r="C135" s="185" t="s">
        <v>363</v>
      </c>
      <c r="D135" s="185" t="s">
        <v>255</v>
      </c>
      <c r="E135" s="166" t="s">
        <v>196</v>
      </c>
      <c r="F135" s="185" t="s">
        <v>197</v>
      </c>
      <c r="G135" s="182">
        <f>G136</f>
        <v>228</v>
      </c>
    </row>
    <row r="136" spans="1:7" ht="30.75" customHeight="1" x14ac:dyDescent="0.25">
      <c r="A136" s="122" t="s">
        <v>365</v>
      </c>
      <c r="B136" s="123">
        <v>534</v>
      </c>
      <c r="C136" s="188" t="s">
        <v>363</v>
      </c>
      <c r="D136" s="185" t="s">
        <v>255</v>
      </c>
      <c r="E136" s="189" t="s">
        <v>232</v>
      </c>
      <c r="F136" s="185" t="s">
        <v>197</v>
      </c>
      <c r="G136" s="182">
        <f>G137</f>
        <v>228</v>
      </c>
    </row>
    <row r="137" spans="1:7" ht="30.75" customHeight="1" x14ac:dyDescent="0.25">
      <c r="A137" s="122" t="s">
        <v>290</v>
      </c>
      <c r="B137" s="123">
        <v>534</v>
      </c>
      <c r="C137" s="188" t="s">
        <v>363</v>
      </c>
      <c r="D137" s="185" t="s">
        <v>255</v>
      </c>
      <c r="E137" s="189" t="s">
        <v>224</v>
      </c>
      <c r="F137" s="185" t="s">
        <v>197</v>
      </c>
      <c r="G137" s="182">
        <f>G138</f>
        <v>228</v>
      </c>
    </row>
    <row r="138" spans="1:7" ht="84" customHeight="1" x14ac:dyDescent="0.25">
      <c r="A138" s="122" t="s">
        <v>366</v>
      </c>
      <c r="B138" s="123">
        <v>534</v>
      </c>
      <c r="C138" s="188" t="s">
        <v>363</v>
      </c>
      <c r="D138" s="185" t="s">
        <v>255</v>
      </c>
      <c r="E138" s="131" t="s">
        <v>367</v>
      </c>
      <c r="F138" s="185" t="s">
        <v>197</v>
      </c>
      <c r="G138" s="182">
        <f>G139</f>
        <v>228</v>
      </c>
    </row>
    <row r="139" spans="1:7" ht="30" customHeight="1" x14ac:dyDescent="0.25">
      <c r="A139" s="122" t="s">
        <v>368</v>
      </c>
      <c r="B139" s="123">
        <v>534</v>
      </c>
      <c r="C139" s="188" t="s">
        <v>363</v>
      </c>
      <c r="D139" s="185" t="s">
        <v>255</v>
      </c>
      <c r="E139" s="189" t="s">
        <v>367</v>
      </c>
      <c r="F139" s="189">
        <v>540</v>
      </c>
      <c r="G139" s="182">
        <v>228</v>
      </c>
    </row>
    <row r="140" spans="1:7" ht="39.75" hidden="1" customHeight="1" x14ac:dyDescent="0.25">
      <c r="A140" s="91" t="s">
        <v>356</v>
      </c>
      <c r="B140" s="116"/>
      <c r="C140" s="186" t="s">
        <v>229</v>
      </c>
      <c r="D140" s="186" t="s">
        <v>195</v>
      </c>
      <c r="E140" s="163" t="s">
        <v>196</v>
      </c>
      <c r="F140" s="186" t="s">
        <v>197</v>
      </c>
      <c r="G140" s="200">
        <f>G142</f>
        <v>0</v>
      </c>
    </row>
    <row r="141" spans="1:7" hidden="1" x14ac:dyDescent="0.25">
      <c r="A141" s="92" t="s">
        <v>357</v>
      </c>
      <c r="B141" s="98"/>
      <c r="C141" s="185" t="s">
        <v>229</v>
      </c>
      <c r="D141" s="185" t="s">
        <v>194</v>
      </c>
      <c r="E141" s="166" t="s">
        <v>196</v>
      </c>
      <c r="F141" s="185" t="s">
        <v>197</v>
      </c>
      <c r="G141" s="182">
        <f>G142</f>
        <v>0</v>
      </c>
    </row>
    <row r="142" spans="1:7" hidden="1" x14ac:dyDescent="0.25">
      <c r="A142" s="122" t="s">
        <v>358</v>
      </c>
      <c r="B142" s="123"/>
      <c r="C142" s="188" t="s">
        <v>229</v>
      </c>
      <c r="D142" s="185" t="s">
        <v>194</v>
      </c>
      <c r="E142" s="189" t="s">
        <v>224</v>
      </c>
      <c r="F142" s="185" t="s">
        <v>197</v>
      </c>
      <c r="G142" s="182">
        <f>G143</f>
        <v>0</v>
      </c>
    </row>
    <row r="143" spans="1:7" ht="31.5" hidden="1" x14ac:dyDescent="0.25">
      <c r="A143" s="122" t="s">
        <v>359</v>
      </c>
      <c r="B143" s="123"/>
      <c r="C143" s="188" t="s">
        <v>229</v>
      </c>
      <c r="D143" s="185" t="s">
        <v>194</v>
      </c>
      <c r="E143" s="189" t="s">
        <v>360</v>
      </c>
      <c r="F143" s="185" t="s">
        <v>197</v>
      </c>
      <c r="G143" s="182">
        <f>G144</f>
        <v>0</v>
      </c>
    </row>
    <row r="144" spans="1:7" hidden="1" x14ac:dyDescent="0.25">
      <c r="A144" s="192" t="s">
        <v>235</v>
      </c>
      <c r="B144" s="175"/>
      <c r="C144" s="188" t="s">
        <v>229</v>
      </c>
      <c r="D144" s="185" t="s">
        <v>194</v>
      </c>
      <c r="E144" s="131" t="s">
        <v>361</v>
      </c>
      <c r="F144" s="185" t="s">
        <v>197</v>
      </c>
      <c r="G144" s="182">
        <f>G145</f>
        <v>0</v>
      </c>
    </row>
    <row r="145" spans="1:7" ht="31.5" hidden="1" x14ac:dyDescent="0.25">
      <c r="A145" s="122" t="s">
        <v>268</v>
      </c>
      <c r="B145" s="123"/>
      <c r="C145" s="188" t="s">
        <v>229</v>
      </c>
      <c r="D145" s="185" t="s">
        <v>194</v>
      </c>
      <c r="E145" s="189" t="s">
        <v>361</v>
      </c>
      <c r="F145" s="189">
        <v>244</v>
      </c>
      <c r="G145" s="182"/>
    </row>
  </sheetData>
  <mergeCells count="2">
    <mergeCell ref="E2:G2"/>
    <mergeCell ref="A3:G3"/>
  </mergeCells>
  <pageMargins left="0.62986111111111098" right="3.9583333333333297E-2" top="0.74791666666666701" bottom="0.74791666666666701" header="0.51180555555555496" footer="0.51180555555555496"/>
  <pageSetup paperSize="9" scale="58" firstPageNumber="223" fitToHeight="0" orientation="portrait" useFirstPageNumber="1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55"/>
  <sheetViews>
    <sheetView topLeftCell="A10" zoomScale="75" zoomScaleNormal="75" workbookViewId="0">
      <selection activeCell="E2" sqref="E2:H2"/>
    </sheetView>
  </sheetViews>
  <sheetFormatPr defaultColWidth="9.140625" defaultRowHeight="15.75" outlineLevelRow="1" x14ac:dyDescent="0.25"/>
  <cols>
    <col min="1" max="1" width="72.140625" style="138" customWidth="1"/>
    <col min="2" max="2" width="14.28515625" style="139" customWidth="1"/>
    <col min="3" max="3" width="10.5703125" style="139" customWidth="1"/>
    <col min="4" max="4" width="11.140625" style="139" customWidth="1"/>
    <col min="5" max="5" width="24.7109375" style="139" customWidth="1"/>
    <col min="6" max="6" width="15.140625" style="139" customWidth="1"/>
    <col min="7" max="7" width="16" style="140" customWidth="1"/>
    <col min="8" max="8" width="17.85546875" style="140" customWidth="1"/>
    <col min="9" max="9" width="17.5703125" style="141" customWidth="1"/>
    <col min="10" max="10" width="12" style="141" customWidth="1"/>
    <col min="11" max="11" width="11.42578125" style="141" customWidth="1"/>
    <col min="12" max="256" width="9.140625" style="141"/>
    <col min="257" max="257" width="72.140625" style="141" customWidth="1"/>
    <col min="258" max="258" width="14.28515625" style="141" customWidth="1"/>
    <col min="259" max="259" width="10.5703125" style="141" customWidth="1"/>
    <col min="260" max="260" width="11.140625" style="141" customWidth="1"/>
    <col min="261" max="261" width="24.7109375" style="141" customWidth="1"/>
    <col min="262" max="262" width="15.140625" style="141" customWidth="1"/>
    <col min="263" max="263" width="16" style="141" customWidth="1"/>
    <col min="264" max="264" width="17.85546875" style="141" customWidth="1"/>
    <col min="265" max="265" width="17.5703125" style="141" customWidth="1"/>
    <col min="266" max="266" width="12" style="141" customWidth="1"/>
    <col min="267" max="267" width="11.42578125" style="141" customWidth="1"/>
    <col min="268" max="512" width="9.140625" style="141"/>
    <col min="513" max="513" width="72.140625" style="141" customWidth="1"/>
    <col min="514" max="514" width="14.28515625" style="141" customWidth="1"/>
    <col min="515" max="515" width="10.5703125" style="141" customWidth="1"/>
    <col min="516" max="516" width="11.140625" style="141" customWidth="1"/>
    <col min="517" max="517" width="24.7109375" style="141" customWidth="1"/>
    <col min="518" max="518" width="15.140625" style="141" customWidth="1"/>
    <col min="519" max="519" width="16" style="141" customWidth="1"/>
    <col min="520" max="520" width="17.85546875" style="141" customWidth="1"/>
    <col min="521" max="521" width="17.5703125" style="141" customWidth="1"/>
    <col min="522" max="522" width="12" style="141" customWidth="1"/>
    <col min="523" max="523" width="11.42578125" style="141" customWidth="1"/>
    <col min="524" max="768" width="9.140625" style="141"/>
    <col min="769" max="769" width="72.140625" style="141" customWidth="1"/>
    <col min="770" max="770" width="14.28515625" style="141" customWidth="1"/>
    <col min="771" max="771" width="10.5703125" style="141" customWidth="1"/>
    <col min="772" max="772" width="11.140625" style="141" customWidth="1"/>
    <col min="773" max="773" width="24.7109375" style="141" customWidth="1"/>
    <col min="774" max="774" width="15.140625" style="141" customWidth="1"/>
    <col min="775" max="775" width="16" style="141" customWidth="1"/>
    <col min="776" max="776" width="17.85546875" style="141" customWidth="1"/>
    <col min="777" max="777" width="17.5703125" style="141" customWidth="1"/>
    <col min="778" max="778" width="12" style="141" customWidth="1"/>
    <col min="779" max="779" width="11.42578125" style="141" customWidth="1"/>
    <col min="780" max="1024" width="9.140625" style="141"/>
  </cols>
  <sheetData>
    <row r="1" spans="1:11" x14ac:dyDescent="0.25">
      <c r="A1" s="142"/>
      <c r="B1" s="143"/>
      <c r="C1" s="143"/>
      <c r="D1" s="143"/>
      <c r="E1" s="142"/>
      <c r="F1" s="142"/>
      <c r="G1" s="144"/>
      <c r="H1" s="145"/>
    </row>
    <row r="2" spans="1:11" ht="148.5" customHeight="1" x14ac:dyDescent="0.25">
      <c r="A2" s="142"/>
      <c r="B2" s="143"/>
      <c r="C2" s="143"/>
      <c r="D2" s="143"/>
      <c r="E2" s="500" t="s">
        <v>563</v>
      </c>
      <c r="F2" s="500"/>
      <c r="G2" s="500"/>
      <c r="H2" s="500"/>
      <c r="J2" s="146"/>
    </row>
    <row r="3" spans="1:11" ht="79.5" customHeight="1" x14ac:dyDescent="0.25">
      <c r="A3" s="501" t="s">
        <v>385</v>
      </c>
      <c r="B3" s="501"/>
      <c r="C3" s="501"/>
      <c r="D3" s="501"/>
      <c r="E3" s="501"/>
      <c r="F3" s="501"/>
      <c r="G3" s="501"/>
      <c r="H3" s="501"/>
    </row>
    <row r="4" spans="1:11" ht="15.6" customHeight="1" x14ac:dyDescent="0.25">
      <c r="A4" s="147"/>
      <c r="B4" s="148"/>
      <c r="C4" s="148"/>
      <c r="D4" s="148"/>
      <c r="E4" s="148"/>
      <c r="F4" s="148"/>
      <c r="G4" s="149"/>
      <c r="H4" s="149" t="s">
        <v>184</v>
      </c>
    </row>
    <row r="5" spans="1:11" ht="57.75" customHeight="1" x14ac:dyDescent="0.25">
      <c r="A5" s="79" t="s">
        <v>185</v>
      </c>
      <c r="B5" s="79" t="s">
        <v>383</v>
      </c>
      <c r="C5" s="79" t="s">
        <v>186</v>
      </c>
      <c r="D5" s="79" t="s">
        <v>187</v>
      </c>
      <c r="E5" s="79" t="s">
        <v>188</v>
      </c>
      <c r="F5" s="79" t="s">
        <v>189</v>
      </c>
      <c r="G5" s="199" t="s">
        <v>369</v>
      </c>
      <c r="H5" s="80" t="s">
        <v>370</v>
      </c>
    </row>
    <row r="6" spans="1:11" ht="20.25" hidden="1" customHeight="1" outlineLevel="1" x14ac:dyDescent="0.25">
      <c r="A6" s="81"/>
      <c r="B6" s="82"/>
      <c r="C6" s="82"/>
      <c r="D6" s="82"/>
      <c r="E6" s="82"/>
      <c r="F6" s="82"/>
      <c r="G6" s="83"/>
      <c r="H6" s="83"/>
    </row>
    <row r="7" spans="1:11" s="152" customFormat="1" ht="26.25" customHeight="1" collapsed="1" x14ac:dyDescent="0.25">
      <c r="A7" s="84" t="s">
        <v>191</v>
      </c>
      <c r="B7" s="85" t="s">
        <v>192</v>
      </c>
      <c r="C7" s="85" t="s">
        <v>192</v>
      </c>
      <c r="D7" s="85" t="s">
        <v>192</v>
      </c>
      <c r="E7" s="85" t="s">
        <v>192</v>
      </c>
      <c r="F7" s="85" t="s">
        <v>192</v>
      </c>
      <c r="G7" s="150">
        <f>G8+G42+G51+G84+G119+G130+G136+G143+G75+G154+G31</f>
        <v>3037.6000000000008</v>
      </c>
      <c r="H7" s="150">
        <f>H8+H42+H51+H84+H119+H130+H136+H143+H75+H154+H31</f>
        <v>2744.0000000000005</v>
      </c>
      <c r="I7" s="151"/>
      <c r="J7" s="151"/>
      <c r="K7" s="151"/>
    </row>
    <row r="8" spans="1:11" ht="23.25" customHeight="1" x14ac:dyDescent="0.25">
      <c r="A8" s="88" t="s">
        <v>193</v>
      </c>
      <c r="B8" s="120">
        <v>534</v>
      </c>
      <c r="C8" s="109" t="s">
        <v>194</v>
      </c>
      <c r="D8" s="109" t="s">
        <v>195</v>
      </c>
      <c r="E8" s="109" t="s">
        <v>196</v>
      </c>
      <c r="F8" s="109" t="s">
        <v>197</v>
      </c>
      <c r="G8" s="112">
        <f>G9+G16</f>
        <v>1358.3000000000002</v>
      </c>
      <c r="H8" s="112">
        <f>H9+H16</f>
        <v>1308.9000000000001</v>
      </c>
      <c r="I8" s="153"/>
      <c r="J8" s="153"/>
      <c r="K8" s="153"/>
    </row>
    <row r="9" spans="1:11" ht="31.5" x14ac:dyDescent="0.25">
      <c r="A9" s="91" t="s">
        <v>198</v>
      </c>
      <c r="B9" s="120">
        <v>534</v>
      </c>
      <c r="C9" s="109" t="s">
        <v>194</v>
      </c>
      <c r="D9" s="109" t="s">
        <v>199</v>
      </c>
      <c r="E9" s="109" t="s">
        <v>196</v>
      </c>
      <c r="F9" s="109" t="s">
        <v>197</v>
      </c>
      <c r="G9" s="154">
        <f t="shared" ref="G9:H11" si="0">G10</f>
        <v>410.1</v>
      </c>
      <c r="H9" s="154">
        <f t="shared" si="0"/>
        <v>410.1</v>
      </c>
    </row>
    <row r="10" spans="1:11" ht="31.5" x14ac:dyDescent="0.25">
      <c r="A10" s="92" t="s">
        <v>200</v>
      </c>
      <c r="B10" s="123">
        <v>534</v>
      </c>
      <c r="C10" s="111" t="s">
        <v>194</v>
      </c>
      <c r="D10" s="111" t="s">
        <v>199</v>
      </c>
      <c r="E10" s="155" t="s">
        <v>201</v>
      </c>
      <c r="F10" s="111" t="s">
        <v>197</v>
      </c>
      <c r="G10" s="156">
        <f t="shared" si="0"/>
        <v>410.1</v>
      </c>
      <c r="H10" s="156">
        <f t="shared" si="0"/>
        <v>410.1</v>
      </c>
    </row>
    <row r="11" spans="1:11" ht="24.75" customHeight="1" x14ac:dyDescent="0.25">
      <c r="A11" s="92" t="s">
        <v>202</v>
      </c>
      <c r="B11" s="123">
        <v>534</v>
      </c>
      <c r="C11" s="111" t="s">
        <v>194</v>
      </c>
      <c r="D11" s="111" t="s">
        <v>199</v>
      </c>
      <c r="E11" s="155" t="s">
        <v>203</v>
      </c>
      <c r="F11" s="111" t="s">
        <v>197</v>
      </c>
      <c r="G11" s="156">
        <f t="shared" si="0"/>
        <v>410.1</v>
      </c>
      <c r="H11" s="156">
        <f t="shared" si="0"/>
        <v>410.1</v>
      </c>
    </row>
    <row r="12" spans="1:11" ht="31.5" x14ac:dyDescent="0.25">
      <c r="A12" s="95" t="s">
        <v>204</v>
      </c>
      <c r="B12" s="123">
        <v>534</v>
      </c>
      <c r="C12" s="111" t="s">
        <v>194</v>
      </c>
      <c r="D12" s="111" t="s">
        <v>199</v>
      </c>
      <c r="E12" s="155" t="s">
        <v>205</v>
      </c>
      <c r="F12" s="111" t="s">
        <v>197</v>
      </c>
      <c r="G12" s="156">
        <f>G14+G15</f>
        <v>410.1</v>
      </c>
      <c r="H12" s="156">
        <f>H14+H15</f>
        <v>410.1</v>
      </c>
    </row>
    <row r="13" spans="1:11" ht="31.5" x14ac:dyDescent="0.25">
      <c r="A13" s="95" t="s">
        <v>206</v>
      </c>
      <c r="B13" s="123">
        <v>534</v>
      </c>
      <c r="C13" s="157" t="s">
        <v>194</v>
      </c>
      <c r="D13" s="157" t="s">
        <v>199</v>
      </c>
      <c r="E13" s="158" t="s">
        <v>205</v>
      </c>
      <c r="F13" s="111" t="s">
        <v>207</v>
      </c>
      <c r="G13" s="156">
        <f>G14+G15</f>
        <v>410.1</v>
      </c>
      <c r="H13" s="156">
        <f>H14+H15</f>
        <v>410.1</v>
      </c>
    </row>
    <row r="14" spans="1:11" ht="31.5" x14ac:dyDescent="0.25">
      <c r="A14" s="95" t="s">
        <v>208</v>
      </c>
      <c r="B14" s="123">
        <v>534</v>
      </c>
      <c r="C14" s="111" t="s">
        <v>194</v>
      </c>
      <c r="D14" s="111" t="s">
        <v>199</v>
      </c>
      <c r="E14" s="155" t="s">
        <v>205</v>
      </c>
      <c r="F14" s="110">
        <v>121</v>
      </c>
      <c r="G14" s="159">
        <v>315</v>
      </c>
      <c r="H14" s="159">
        <v>315</v>
      </c>
    </row>
    <row r="15" spans="1:11" ht="49.5" customHeight="1" x14ac:dyDescent="0.25">
      <c r="A15" s="95" t="s">
        <v>209</v>
      </c>
      <c r="B15" s="123">
        <v>534</v>
      </c>
      <c r="C15" s="111" t="s">
        <v>194</v>
      </c>
      <c r="D15" s="111" t="s">
        <v>199</v>
      </c>
      <c r="E15" s="155" t="s">
        <v>205</v>
      </c>
      <c r="F15" s="110">
        <v>129</v>
      </c>
      <c r="G15" s="159">
        <v>95.1</v>
      </c>
      <c r="H15" s="159">
        <v>95.1</v>
      </c>
    </row>
    <row r="16" spans="1:11" ht="58.5" customHeight="1" x14ac:dyDescent="0.25">
      <c r="A16" s="91" t="s">
        <v>210</v>
      </c>
      <c r="B16" s="120">
        <v>534</v>
      </c>
      <c r="C16" s="109" t="s">
        <v>194</v>
      </c>
      <c r="D16" s="109" t="s">
        <v>211</v>
      </c>
      <c r="E16" s="160" t="s">
        <v>196</v>
      </c>
      <c r="F16" s="109" t="s">
        <v>197</v>
      </c>
      <c r="G16" s="154">
        <f>G17</f>
        <v>948.2</v>
      </c>
      <c r="H16" s="154">
        <f>H17</f>
        <v>898.80000000000007</v>
      </c>
    </row>
    <row r="17" spans="1:8" ht="31.5" x14ac:dyDescent="0.25">
      <c r="A17" s="92" t="s">
        <v>212</v>
      </c>
      <c r="B17" s="123">
        <v>534</v>
      </c>
      <c r="C17" s="111" t="s">
        <v>194</v>
      </c>
      <c r="D17" s="111" t="s">
        <v>211</v>
      </c>
      <c r="E17" s="155" t="s">
        <v>201</v>
      </c>
      <c r="F17" s="111" t="s">
        <v>197</v>
      </c>
      <c r="G17" s="156">
        <f>G18</f>
        <v>948.2</v>
      </c>
      <c r="H17" s="156">
        <f>H18</f>
        <v>898.80000000000007</v>
      </c>
    </row>
    <row r="18" spans="1:8" ht="31.5" customHeight="1" x14ac:dyDescent="0.25">
      <c r="A18" s="92" t="s">
        <v>213</v>
      </c>
      <c r="B18" s="123">
        <v>534</v>
      </c>
      <c r="C18" s="111" t="s">
        <v>194</v>
      </c>
      <c r="D18" s="111" t="s">
        <v>211</v>
      </c>
      <c r="E18" s="155" t="s">
        <v>214</v>
      </c>
      <c r="F18" s="111" t="s">
        <v>197</v>
      </c>
      <c r="G18" s="156">
        <f>G19+G23</f>
        <v>948.2</v>
      </c>
      <c r="H18" s="156">
        <f>H19+H23</f>
        <v>898.80000000000007</v>
      </c>
    </row>
    <row r="19" spans="1:8" ht="37.5" customHeight="1" x14ac:dyDescent="0.25">
      <c r="A19" s="92" t="s">
        <v>215</v>
      </c>
      <c r="B19" s="123">
        <v>534</v>
      </c>
      <c r="C19" s="111" t="s">
        <v>194</v>
      </c>
      <c r="D19" s="111" t="s">
        <v>211</v>
      </c>
      <c r="E19" s="155" t="s">
        <v>216</v>
      </c>
      <c r="F19" s="111" t="s">
        <v>197</v>
      </c>
      <c r="G19" s="156">
        <f>G20</f>
        <v>630</v>
      </c>
      <c r="H19" s="156">
        <f>H20</f>
        <v>560.70000000000005</v>
      </c>
    </row>
    <row r="20" spans="1:8" ht="33.75" customHeight="1" x14ac:dyDescent="0.25">
      <c r="A20" s="92" t="s">
        <v>206</v>
      </c>
      <c r="B20" s="123">
        <v>534</v>
      </c>
      <c r="C20" s="111" t="s">
        <v>194</v>
      </c>
      <c r="D20" s="111" t="s">
        <v>211</v>
      </c>
      <c r="E20" s="155" t="s">
        <v>216</v>
      </c>
      <c r="F20" s="111" t="s">
        <v>207</v>
      </c>
      <c r="G20" s="156">
        <f>G21+G22</f>
        <v>630</v>
      </c>
      <c r="H20" s="156">
        <f>H21+H22</f>
        <v>560.70000000000005</v>
      </c>
    </row>
    <row r="21" spans="1:8" ht="45.75" customHeight="1" x14ac:dyDescent="0.25">
      <c r="A21" s="100" t="s">
        <v>208</v>
      </c>
      <c r="B21" s="123">
        <v>534</v>
      </c>
      <c r="C21" s="111" t="s">
        <v>194</v>
      </c>
      <c r="D21" s="111" t="s">
        <v>211</v>
      </c>
      <c r="E21" s="155" t="s">
        <v>216</v>
      </c>
      <c r="F21" s="161">
        <v>121</v>
      </c>
      <c r="G21" s="159">
        <v>393.6</v>
      </c>
      <c r="H21" s="159">
        <v>324.3</v>
      </c>
    </row>
    <row r="22" spans="1:8" ht="47.25" x14ac:dyDescent="0.25">
      <c r="A22" s="100" t="s">
        <v>209</v>
      </c>
      <c r="B22" s="123">
        <v>534</v>
      </c>
      <c r="C22" s="111" t="s">
        <v>194</v>
      </c>
      <c r="D22" s="111" t="s">
        <v>211</v>
      </c>
      <c r="E22" s="155" t="s">
        <v>217</v>
      </c>
      <c r="F22" s="161">
        <v>129</v>
      </c>
      <c r="G22" s="159">
        <v>236.4</v>
      </c>
      <c r="H22" s="159">
        <v>236.4</v>
      </c>
    </row>
    <row r="23" spans="1:8" ht="31.5" x14ac:dyDescent="0.25">
      <c r="A23" s="102" t="s">
        <v>218</v>
      </c>
      <c r="B23" s="123">
        <v>534</v>
      </c>
      <c r="C23" s="111" t="s">
        <v>194</v>
      </c>
      <c r="D23" s="111" t="s">
        <v>211</v>
      </c>
      <c r="E23" s="155" t="s">
        <v>217</v>
      </c>
      <c r="F23" s="161" t="s">
        <v>197</v>
      </c>
      <c r="G23" s="159">
        <f>G24+G25+G26</f>
        <v>318.2</v>
      </c>
      <c r="H23" s="159">
        <f>H24+H25+H26</f>
        <v>338.1</v>
      </c>
    </row>
    <row r="24" spans="1:8" ht="31.5" x14ac:dyDescent="0.25">
      <c r="A24" s="92" t="s">
        <v>219</v>
      </c>
      <c r="B24" s="123">
        <v>534</v>
      </c>
      <c r="C24" s="111" t="s">
        <v>194</v>
      </c>
      <c r="D24" s="111" t="s">
        <v>211</v>
      </c>
      <c r="E24" s="155" t="s">
        <v>217</v>
      </c>
      <c r="F24" s="161">
        <v>244</v>
      </c>
      <c r="G24" s="159">
        <v>310.89999999999998</v>
      </c>
      <c r="H24" s="159">
        <v>330.8</v>
      </c>
    </row>
    <row r="25" spans="1:8" ht="25.9" customHeight="1" x14ac:dyDescent="0.25">
      <c r="A25" s="103" t="s">
        <v>220</v>
      </c>
      <c r="B25" s="123">
        <v>534</v>
      </c>
      <c r="C25" s="111" t="s">
        <v>194</v>
      </c>
      <c r="D25" s="111" t="s">
        <v>211</v>
      </c>
      <c r="E25" s="155" t="s">
        <v>217</v>
      </c>
      <c r="F25" s="161">
        <v>851</v>
      </c>
      <c r="G25" s="159">
        <v>6.3</v>
      </c>
      <c r="H25" s="159">
        <v>6.3</v>
      </c>
    </row>
    <row r="26" spans="1:8" ht="31.5" customHeight="1" x14ac:dyDescent="0.25">
      <c r="A26" s="103" t="s">
        <v>221</v>
      </c>
      <c r="B26" s="123">
        <v>534</v>
      </c>
      <c r="C26" s="111" t="s">
        <v>194</v>
      </c>
      <c r="D26" s="111" t="s">
        <v>211</v>
      </c>
      <c r="E26" s="155" t="s">
        <v>217</v>
      </c>
      <c r="F26" s="161">
        <v>852</v>
      </c>
      <c r="G26" s="159">
        <v>1</v>
      </c>
      <c r="H26" s="159">
        <v>1</v>
      </c>
    </row>
    <row r="27" spans="1:8" s="165" customFormat="1" ht="27" hidden="1" customHeight="1" x14ac:dyDescent="0.25">
      <c r="A27" s="104" t="s">
        <v>222</v>
      </c>
      <c r="B27" s="120">
        <v>534</v>
      </c>
      <c r="C27" s="162" t="s">
        <v>194</v>
      </c>
      <c r="D27" s="162" t="s">
        <v>223</v>
      </c>
      <c r="E27" s="163" t="s">
        <v>224</v>
      </c>
      <c r="F27" s="109" t="s">
        <v>197</v>
      </c>
      <c r="G27" s="112"/>
      <c r="H27" s="164"/>
    </row>
    <row r="28" spans="1:8" ht="37.5" hidden="1" customHeight="1" x14ac:dyDescent="0.25">
      <c r="A28" s="103" t="s">
        <v>225</v>
      </c>
      <c r="B28" s="120">
        <v>534</v>
      </c>
      <c r="C28" s="157" t="s">
        <v>194</v>
      </c>
      <c r="D28" s="157" t="s">
        <v>223</v>
      </c>
      <c r="E28" s="166" t="s">
        <v>226</v>
      </c>
      <c r="F28" s="111" t="s">
        <v>197</v>
      </c>
      <c r="G28" s="115"/>
      <c r="H28" s="156"/>
    </row>
    <row r="29" spans="1:8" ht="38.25" hidden="1" customHeight="1" x14ac:dyDescent="0.25">
      <c r="A29" s="103" t="s">
        <v>227</v>
      </c>
      <c r="B29" s="120">
        <v>534</v>
      </c>
      <c r="C29" s="111" t="s">
        <v>194</v>
      </c>
      <c r="D29" s="111" t="s">
        <v>223</v>
      </c>
      <c r="E29" s="110" t="s">
        <v>226</v>
      </c>
      <c r="F29" s="110">
        <v>244</v>
      </c>
      <c r="G29" s="159"/>
      <c r="H29" s="159"/>
    </row>
    <row r="30" spans="1:8" ht="44.85" hidden="1" customHeight="1" x14ac:dyDescent="0.25">
      <c r="A30" s="88" t="s">
        <v>239</v>
      </c>
      <c r="B30" s="120">
        <v>534</v>
      </c>
      <c r="C30" s="111" t="s">
        <v>194</v>
      </c>
      <c r="D30" s="111" t="s">
        <v>240</v>
      </c>
      <c r="E30" s="171" t="s">
        <v>196</v>
      </c>
      <c r="F30" s="109" t="s">
        <v>197</v>
      </c>
      <c r="G30" s="112"/>
      <c r="H30" s="112">
        <f>H37</f>
        <v>0</v>
      </c>
    </row>
    <row r="31" spans="1:8" ht="40.700000000000003" customHeight="1" x14ac:dyDescent="0.25">
      <c r="A31" s="84" t="s">
        <v>228</v>
      </c>
      <c r="B31" s="123">
        <v>534</v>
      </c>
      <c r="C31" s="167" t="s">
        <v>197</v>
      </c>
      <c r="D31" s="168">
        <v>0</v>
      </c>
      <c r="E31" s="168">
        <v>9900000000</v>
      </c>
      <c r="F31" s="169"/>
      <c r="G31" s="170">
        <f t="shared" ref="G31:H35" si="1">G32</f>
        <v>42.3</v>
      </c>
      <c r="H31" s="112">
        <f t="shared" si="1"/>
        <v>42.6</v>
      </c>
    </row>
    <row r="32" spans="1:8" ht="39.75" customHeight="1" x14ac:dyDescent="0.25">
      <c r="A32" s="113" t="s">
        <v>230</v>
      </c>
      <c r="B32" s="123">
        <v>534</v>
      </c>
      <c r="C32" s="111" t="s">
        <v>194</v>
      </c>
      <c r="D32" s="114">
        <v>11</v>
      </c>
      <c r="E32" s="114">
        <v>9900000000</v>
      </c>
      <c r="F32" s="115"/>
      <c r="G32" s="159">
        <f t="shared" si="1"/>
        <v>42.3</v>
      </c>
      <c r="H32" s="115">
        <f t="shared" si="1"/>
        <v>42.6</v>
      </c>
    </row>
    <row r="33" spans="1:8" ht="39.75" customHeight="1" x14ac:dyDescent="0.25">
      <c r="A33" s="113" t="s">
        <v>231</v>
      </c>
      <c r="B33" s="120">
        <v>534</v>
      </c>
      <c r="C33" s="111" t="s">
        <v>194</v>
      </c>
      <c r="D33" s="110">
        <v>11</v>
      </c>
      <c r="E33" s="110" t="s">
        <v>232</v>
      </c>
      <c r="F33" s="115"/>
      <c r="G33" s="159">
        <f t="shared" si="1"/>
        <v>42.3</v>
      </c>
      <c r="H33" s="115">
        <f t="shared" si="1"/>
        <v>42.6</v>
      </c>
    </row>
    <row r="34" spans="1:8" ht="32.85" customHeight="1" x14ac:dyDescent="0.25">
      <c r="A34" s="113" t="s">
        <v>233</v>
      </c>
      <c r="B34" s="123">
        <v>534</v>
      </c>
      <c r="C34" s="111" t="s">
        <v>194</v>
      </c>
      <c r="D34" s="110">
        <v>11</v>
      </c>
      <c r="E34" s="110" t="s">
        <v>234</v>
      </c>
      <c r="F34" s="115"/>
      <c r="G34" s="159">
        <f t="shared" si="1"/>
        <v>42.3</v>
      </c>
      <c r="H34" s="115">
        <f t="shared" si="1"/>
        <v>42.6</v>
      </c>
    </row>
    <row r="35" spans="1:8" ht="37.9" customHeight="1" x14ac:dyDescent="0.25">
      <c r="A35" s="113" t="s">
        <v>235</v>
      </c>
      <c r="B35" s="123">
        <v>534</v>
      </c>
      <c r="C35" s="111" t="s">
        <v>194</v>
      </c>
      <c r="D35" s="110">
        <v>11</v>
      </c>
      <c r="E35" s="110" t="s">
        <v>234</v>
      </c>
      <c r="F35" s="115"/>
      <c r="G35" s="159">
        <f t="shared" si="1"/>
        <v>42.3</v>
      </c>
      <c r="H35" s="115">
        <f t="shared" si="1"/>
        <v>42.6</v>
      </c>
    </row>
    <row r="36" spans="1:8" ht="42.75" customHeight="1" x14ac:dyDescent="0.25">
      <c r="A36" s="113" t="s">
        <v>237</v>
      </c>
      <c r="B36" s="111" t="s">
        <v>384</v>
      </c>
      <c r="C36" s="111" t="s">
        <v>194</v>
      </c>
      <c r="D36" s="110">
        <v>11</v>
      </c>
      <c r="E36" s="110" t="s">
        <v>234</v>
      </c>
      <c r="F36" s="115"/>
      <c r="G36" s="159">
        <v>42.3</v>
      </c>
      <c r="H36" s="115">
        <v>42.6</v>
      </c>
    </row>
    <row r="37" spans="1:8" ht="115.5" hidden="1" customHeight="1" x14ac:dyDescent="0.25">
      <c r="A37" s="88"/>
      <c r="B37" s="120">
        <v>534</v>
      </c>
      <c r="C37" s="109" t="s">
        <v>194</v>
      </c>
      <c r="D37" s="109" t="s">
        <v>240</v>
      </c>
      <c r="E37" s="171" t="s">
        <v>242</v>
      </c>
      <c r="F37" s="109" t="s">
        <v>243</v>
      </c>
      <c r="G37" s="112"/>
      <c r="H37" s="112">
        <f>H38</f>
        <v>0</v>
      </c>
    </row>
    <row r="38" spans="1:8" ht="151.5" hidden="1" customHeight="1" x14ac:dyDescent="0.25">
      <c r="A38" s="117" t="s">
        <v>241</v>
      </c>
      <c r="B38" s="120">
        <v>534</v>
      </c>
      <c r="C38" s="111" t="s">
        <v>194</v>
      </c>
      <c r="D38" s="111" t="s">
        <v>240</v>
      </c>
      <c r="E38" s="110" t="s">
        <v>245</v>
      </c>
      <c r="F38" s="111" t="s">
        <v>243</v>
      </c>
      <c r="G38" s="115"/>
      <c r="H38" s="115">
        <f>H39</f>
        <v>0</v>
      </c>
    </row>
    <row r="39" spans="1:8" ht="63.75" hidden="1" customHeight="1" x14ac:dyDescent="0.25">
      <c r="A39" s="118" t="s">
        <v>244</v>
      </c>
      <c r="B39" s="120">
        <v>534</v>
      </c>
      <c r="C39" s="111" t="s">
        <v>194</v>
      </c>
      <c r="D39" s="111" t="s">
        <v>240</v>
      </c>
      <c r="E39" s="110" t="s">
        <v>247</v>
      </c>
      <c r="F39" s="111" t="s">
        <v>197</v>
      </c>
      <c r="G39" s="115"/>
      <c r="H39" s="115">
        <f>H40</f>
        <v>0</v>
      </c>
    </row>
    <row r="40" spans="1:8" ht="31.5" hidden="1" x14ac:dyDescent="0.25">
      <c r="A40" s="113" t="s">
        <v>246</v>
      </c>
      <c r="B40" s="120">
        <v>534</v>
      </c>
      <c r="C40" s="111" t="s">
        <v>194</v>
      </c>
      <c r="D40" s="111" t="s">
        <v>240</v>
      </c>
      <c r="E40" s="110" t="s">
        <v>249</v>
      </c>
      <c r="F40" s="111" t="s">
        <v>197</v>
      </c>
      <c r="G40" s="115"/>
      <c r="H40" s="115">
        <f>H41</f>
        <v>0</v>
      </c>
    </row>
    <row r="41" spans="1:8" ht="31.5" hidden="1" x14ac:dyDescent="0.25">
      <c r="A41" s="113" t="s">
        <v>248</v>
      </c>
      <c r="B41" s="120">
        <v>534</v>
      </c>
      <c r="C41" s="111" t="s">
        <v>194</v>
      </c>
      <c r="D41" s="111" t="s">
        <v>240</v>
      </c>
      <c r="E41" s="110" t="s">
        <v>249</v>
      </c>
      <c r="F41" s="111" t="s">
        <v>251</v>
      </c>
      <c r="G41" s="115"/>
      <c r="H41" s="115"/>
    </row>
    <row r="42" spans="1:8" ht="28.5" customHeight="1" x14ac:dyDescent="0.25">
      <c r="A42" s="113" t="s">
        <v>250</v>
      </c>
      <c r="B42" s="120">
        <v>534</v>
      </c>
      <c r="C42" s="109" t="s">
        <v>199</v>
      </c>
      <c r="D42" s="109" t="s">
        <v>195</v>
      </c>
      <c r="E42" s="172" t="s">
        <v>253</v>
      </c>
      <c r="F42" s="173" t="s">
        <v>197</v>
      </c>
      <c r="G42" s="174">
        <f t="shared" ref="G42:H45" si="2">G43</f>
        <v>98.699999999999989</v>
      </c>
      <c r="H42" s="174">
        <f t="shared" si="2"/>
        <v>102</v>
      </c>
    </row>
    <row r="43" spans="1:8" ht="28.5" customHeight="1" x14ac:dyDescent="0.25">
      <c r="A43" s="119" t="s">
        <v>252</v>
      </c>
      <c r="B43" s="123">
        <v>534</v>
      </c>
      <c r="C43" s="111" t="s">
        <v>199</v>
      </c>
      <c r="D43" s="111" t="s">
        <v>255</v>
      </c>
      <c r="E43" s="175" t="s">
        <v>196</v>
      </c>
      <c r="F43" s="176" t="s">
        <v>197</v>
      </c>
      <c r="G43" s="177">
        <f t="shared" si="2"/>
        <v>98.699999999999989</v>
      </c>
      <c r="H43" s="177">
        <f t="shared" si="2"/>
        <v>102</v>
      </c>
    </row>
    <row r="44" spans="1:8" ht="27" customHeight="1" x14ac:dyDescent="0.25">
      <c r="A44" s="122" t="s">
        <v>254</v>
      </c>
      <c r="B44" s="123">
        <v>534</v>
      </c>
      <c r="C44" s="111" t="s">
        <v>199</v>
      </c>
      <c r="D44" s="111" t="s">
        <v>255</v>
      </c>
      <c r="E44" s="175" t="s">
        <v>257</v>
      </c>
      <c r="F44" s="176" t="s">
        <v>197</v>
      </c>
      <c r="G44" s="177">
        <f t="shared" si="2"/>
        <v>98.699999999999989</v>
      </c>
      <c r="H44" s="177">
        <f t="shared" si="2"/>
        <v>102</v>
      </c>
    </row>
    <row r="45" spans="1:8" ht="37.5" customHeight="1" x14ac:dyDescent="0.25">
      <c r="A45" s="122" t="s">
        <v>256</v>
      </c>
      <c r="B45" s="123">
        <v>534</v>
      </c>
      <c r="C45" s="111" t="s">
        <v>199</v>
      </c>
      <c r="D45" s="111" t="s">
        <v>255</v>
      </c>
      <c r="E45" s="175" t="s">
        <v>259</v>
      </c>
      <c r="F45" s="176" t="s">
        <v>197</v>
      </c>
      <c r="G45" s="177">
        <f t="shared" si="2"/>
        <v>98.699999999999989</v>
      </c>
      <c r="H45" s="177">
        <f t="shared" si="2"/>
        <v>102</v>
      </c>
    </row>
    <row r="46" spans="1:8" ht="45" customHeight="1" x14ac:dyDescent="0.25">
      <c r="A46" s="122" t="s">
        <v>258</v>
      </c>
      <c r="B46" s="123">
        <v>534</v>
      </c>
      <c r="C46" s="111" t="s">
        <v>199</v>
      </c>
      <c r="D46" s="111" t="s">
        <v>255</v>
      </c>
      <c r="E46" s="175" t="s">
        <v>261</v>
      </c>
      <c r="F46" s="176" t="s">
        <v>197</v>
      </c>
      <c r="G46" s="177">
        <f>G47+G50</f>
        <v>98.699999999999989</v>
      </c>
      <c r="H46" s="177">
        <f>H47+H50</f>
        <v>102</v>
      </c>
    </row>
    <row r="47" spans="1:8" ht="45" customHeight="1" x14ac:dyDescent="0.25">
      <c r="A47" s="122" t="s">
        <v>260</v>
      </c>
      <c r="B47" s="123">
        <v>534</v>
      </c>
      <c r="C47" s="111" t="s">
        <v>199</v>
      </c>
      <c r="D47" s="111" t="s">
        <v>255</v>
      </c>
      <c r="E47" s="175" t="s">
        <v>261</v>
      </c>
      <c r="F47" s="176" t="s">
        <v>207</v>
      </c>
      <c r="G47" s="177">
        <f>G48+G49</f>
        <v>90.1</v>
      </c>
      <c r="H47" s="177">
        <f>H48+H49</f>
        <v>90.1</v>
      </c>
    </row>
    <row r="48" spans="1:8" ht="42" customHeight="1" x14ac:dyDescent="0.25">
      <c r="A48" s="92" t="s">
        <v>206</v>
      </c>
      <c r="B48" s="123">
        <v>534</v>
      </c>
      <c r="C48" s="111" t="s">
        <v>199</v>
      </c>
      <c r="D48" s="111" t="s">
        <v>255</v>
      </c>
      <c r="E48" s="175" t="s">
        <v>261</v>
      </c>
      <c r="F48" s="175">
        <v>121</v>
      </c>
      <c r="G48" s="177">
        <v>69.2</v>
      </c>
      <c r="H48" s="177">
        <v>69.2</v>
      </c>
    </row>
    <row r="49" spans="1:9" ht="61.5" customHeight="1" x14ac:dyDescent="0.25">
      <c r="A49" s="122" t="s">
        <v>262</v>
      </c>
      <c r="B49" s="123">
        <v>534</v>
      </c>
      <c r="C49" s="111" t="s">
        <v>199</v>
      </c>
      <c r="D49" s="111" t="s">
        <v>255</v>
      </c>
      <c r="E49" s="175" t="s">
        <v>261</v>
      </c>
      <c r="F49" s="175">
        <v>129</v>
      </c>
      <c r="G49" s="177">
        <v>20.9</v>
      </c>
      <c r="H49" s="177">
        <v>20.9</v>
      </c>
    </row>
    <row r="50" spans="1:9" ht="64.7" customHeight="1" x14ac:dyDescent="0.25">
      <c r="A50" s="122" t="s">
        <v>209</v>
      </c>
      <c r="B50" s="123">
        <v>534</v>
      </c>
      <c r="C50" s="111" t="s">
        <v>199</v>
      </c>
      <c r="D50" s="111" t="s">
        <v>255</v>
      </c>
      <c r="E50" s="175" t="s">
        <v>261</v>
      </c>
      <c r="F50" s="175">
        <v>244</v>
      </c>
      <c r="G50" s="177">
        <v>8.6</v>
      </c>
      <c r="H50" s="177">
        <v>11.9</v>
      </c>
    </row>
    <row r="51" spans="1:9" ht="38.85" customHeight="1" x14ac:dyDescent="0.25">
      <c r="A51" s="122" t="s">
        <v>219</v>
      </c>
      <c r="B51" s="120">
        <v>534</v>
      </c>
      <c r="C51" s="109" t="s">
        <v>255</v>
      </c>
      <c r="D51" s="109" t="s">
        <v>195</v>
      </c>
      <c r="E51" s="172" t="s">
        <v>196</v>
      </c>
      <c r="F51" s="109" t="s">
        <v>197</v>
      </c>
      <c r="G51" s="178">
        <f>G52</f>
        <v>5</v>
      </c>
      <c r="H51" s="178">
        <f>H52</f>
        <v>5</v>
      </c>
    </row>
    <row r="52" spans="1:9" ht="51.75" customHeight="1" x14ac:dyDescent="0.25">
      <c r="A52" s="88" t="s">
        <v>263</v>
      </c>
      <c r="B52" s="120">
        <v>534</v>
      </c>
      <c r="C52" s="111" t="s">
        <v>255</v>
      </c>
      <c r="D52" s="111" t="s">
        <v>265</v>
      </c>
      <c r="E52" s="175" t="s">
        <v>196</v>
      </c>
      <c r="F52" s="111" t="s">
        <v>197</v>
      </c>
      <c r="G52" s="179">
        <f>G53</f>
        <v>5</v>
      </c>
      <c r="H52" s="179">
        <f>H53</f>
        <v>5</v>
      </c>
      <c r="I52" s="180"/>
    </row>
    <row r="53" spans="1:9" ht="56.25" customHeight="1" x14ac:dyDescent="0.25">
      <c r="A53" s="122" t="s">
        <v>264</v>
      </c>
      <c r="B53" s="120">
        <v>534</v>
      </c>
      <c r="C53" s="111" t="s">
        <v>255</v>
      </c>
      <c r="D53" s="111" t="s">
        <v>265</v>
      </c>
      <c r="E53" s="175" t="s">
        <v>371</v>
      </c>
      <c r="F53" s="111" t="s">
        <v>197</v>
      </c>
      <c r="G53" s="179">
        <f>G55</f>
        <v>5</v>
      </c>
      <c r="H53" s="181">
        <f>H54</f>
        <v>5</v>
      </c>
      <c r="I53" s="180"/>
    </row>
    <row r="54" spans="1:9" ht="51.75" customHeight="1" x14ac:dyDescent="0.25">
      <c r="A54" s="122" t="s">
        <v>266</v>
      </c>
      <c r="B54" s="120">
        <v>534</v>
      </c>
      <c r="C54" s="111" t="s">
        <v>255</v>
      </c>
      <c r="D54" s="111" t="s">
        <v>265</v>
      </c>
      <c r="E54" s="175" t="s">
        <v>371</v>
      </c>
      <c r="F54" s="111" t="s">
        <v>251</v>
      </c>
      <c r="G54" s="115">
        <v>0</v>
      </c>
      <c r="H54" s="177">
        <f>H55</f>
        <v>5</v>
      </c>
      <c r="I54" s="180"/>
    </row>
    <row r="55" spans="1:9" ht="33.75" customHeight="1" x14ac:dyDescent="0.25">
      <c r="A55" s="122" t="s">
        <v>268</v>
      </c>
      <c r="B55" s="120">
        <v>534</v>
      </c>
      <c r="C55" s="111" t="s">
        <v>255</v>
      </c>
      <c r="D55" s="111" t="s">
        <v>265</v>
      </c>
      <c r="E55" s="175" t="s">
        <v>232</v>
      </c>
      <c r="F55" s="111" t="s">
        <v>197</v>
      </c>
      <c r="G55" s="115">
        <f>G56</f>
        <v>5</v>
      </c>
      <c r="H55" s="182">
        <f>H56</f>
        <v>5</v>
      </c>
      <c r="I55" s="183"/>
    </row>
    <row r="56" spans="1:9" ht="28.5" customHeight="1" x14ac:dyDescent="0.25">
      <c r="A56" s="103" t="s">
        <v>269</v>
      </c>
      <c r="B56" s="120">
        <v>534</v>
      </c>
      <c r="C56" s="111" t="s">
        <v>255</v>
      </c>
      <c r="D56" s="111" t="s">
        <v>265</v>
      </c>
      <c r="E56" s="175" t="s">
        <v>224</v>
      </c>
      <c r="F56" s="111" t="s">
        <v>197</v>
      </c>
      <c r="G56" s="115">
        <f>G57</f>
        <v>5</v>
      </c>
      <c r="H56" s="182">
        <f>H57</f>
        <v>5</v>
      </c>
    </row>
    <row r="57" spans="1:9" ht="63.75" customHeight="1" x14ac:dyDescent="0.25">
      <c r="A57" s="103" t="s">
        <v>270</v>
      </c>
      <c r="B57" s="120">
        <v>534</v>
      </c>
      <c r="C57" s="111" t="s">
        <v>255</v>
      </c>
      <c r="D57" s="111" t="s">
        <v>265</v>
      </c>
      <c r="E57" s="175" t="s">
        <v>272</v>
      </c>
      <c r="F57" s="111" t="s">
        <v>197</v>
      </c>
      <c r="G57" s="115">
        <f>G58</f>
        <v>5</v>
      </c>
      <c r="H57" s="177">
        <f>H58</f>
        <v>5</v>
      </c>
    </row>
    <row r="58" spans="1:9" ht="48.75" customHeight="1" x14ac:dyDescent="0.25">
      <c r="A58" s="126" t="s">
        <v>271</v>
      </c>
      <c r="B58" s="120">
        <v>534</v>
      </c>
      <c r="C58" s="111" t="s">
        <v>255</v>
      </c>
      <c r="D58" s="111" t="s">
        <v>265</v>
      </c>
      <c r="E58" s="175" t="s">
        <v>272</v>
      </c>
      <c r="F58" s="111" t="s">
        <v>251</v>
      </c>
      <c r="G58" s="115">
        <v>5</v>
      </c>
      <c r="H58" s="177">
        <v>5</v>
      </c>
    </row>
    <row r="59" spans="1:9" ht="30.75" hidden="1" customHeight="1" x14ac:dyDescent="0.25">
      <c r="A59" s="103" t="s">
        <v>268</v>
      </c>
      <c r="B59" s="120">
        <v>534</v>
      </c>
      <c r="C59" s="109" t="s">
        <v>211</v>
      </c>
      <c r="D59" s="109" t="s">
        <v>195</v>
      </c>
      <c r="E59" s="172" t="s">
        <v>196</v>
      </c>
      <c r="F59" s="109" t="s">
        <v>197</v>
      </c>
      <c r="G59" s="112">
        <f>G60+G70</f>
        <v>0</v>
      </c>
      <c r="H59" s="112">
        <f>H60+H70</f>
        <v>0</v>
      </c>
      <c r="I59" s="180"/>
    </row>
    <row r="60" spans="1:9" ht="28.5" hidden="1" customHeight="1" x14ac:dyDescent="0.25">
      <c r="A60" s="127" t="s">
        <v>273</v>
      </c>
      <c r="B60" s="120">
        <v>534</v>
      </c>
      <c r="C60" s="111" t="s">
        <v>211</v>
      </c>
      <c r="D60" s="111" t="s">
        <v>265</v>
      </c>
      <c r="E60" s="111" t="s">
        <v>196</v>
      </c>
      <c r="F60" s="111" t="s">
        <v>197</v>
      </c>
      <c r="G60" s="115">
        <f>G61</f>
        <v>0</v>
      </c>
      <c r="H60" s="115">
        <f>H61</f>
        <v>0</v>
      </c>
      <c r="I60" s="184"/>
    </row>
    <row r="61" spans="1:9" ht="91.5" hidden="1" customHeight="1" x14ac:dyDescent="0.25">
      <c r="A61" s="88" t="s">
        <v>274</v>
      </c>
      <c r="B61" s="120">
        <v>534</v>
      </c>
      <c r="C61" s="111" t="s">
        <v>211</v>
      </c>
      <c r="D61" s="111" t="s">
        <v>265</v>
      </c>
      <c r="E61" s="111" t="s">
        <v>276</v>
      </c>
      <c r="F61" s="111" t="s">
        <v>197</v>
      </c>
      <c r="G61" s="115">
        <f>G62</f>
        <v>0</v>
      </c>
      <c r="H61" s="115">
        <f>H62</f>
        <v>0</v>
      </c>
    </row>
    <row r="62" spans="1:9" ht="39" hidden="1" customHeight="1" x14ac:dyDescent="0.25">
      <c r="A62" s="88" t="s">
        <v>275</v>
      </c>
      <c r="B62" s="120">
        <v>534</v>
      </c>
      <c r="C62" s="185" t="s">
        <v>211</v>
      </c>
      <c r="D62" s="185" t="s">
        <v>265</v>
      </c>
      <c r="E62" s="166" t="s">
        <v>278</v>
      </c>
      <c r="F62" s="185" t="s">
        <v>197</v>
      </c>
      <c r="G62" s="156">
        <f>G64+G66+G68</f>
        <v>0</v>
      </c>
      <c r="H62" s="156">
        <f>H64+H66+H68</f>
        <v>0</v>
      </c>
    </row>
    <row r="63" spans="1:9" ht="39.75" hidden="1" customHeight="1" x14ac:dyDescent="0.25">
      <c r="A63" s="92" t="s">
        <v>277</v>
      </c>
      <c r="B63" s="120">
        <v>534</v>
      </c>
      <c r="C63" s="185" t="s">
        <v>211</v>
      </c>
      <c r="D63" s="185" t="s">
        <v>265</v>
      </c>
      <c r="E63" s="166" t="s">
        <v>280</v>
      </c>
      <c r="F63" s="185" t="s">
        <v>197</v>
      </c>
      <c r="G63" s="156">
        <f>G64+G66+G68</f>
        <v>0</v>
      </c>
      <c r="H63" s="156">
        <f>H64+H66+H68</f>
        <v>0</v>
      </c>
    </row>
    <row r="64" spans="1:9" ht="31.5" hidden="1" x14ac:dyDescent="0.25">
      <c r="A64" s="92" t="s">
        <v>279</v>
      </c>
      <c r="B64" s="120">
        <v>534</v>
      </c>
      <c r="C64" s="185" t="s">
        <v>211</v>
      </c>
      <c r="D64" s="185" t="s">
        <v>265</v>
      </c>
      <c r="E64" s="166" t="s">
        <v>282</v>
      </c>
      <c r="F64" s="185" t="s">
        <v>197</v>
      </c>
      <c r="G64" s="156">
        <f>G65</f>
        <v>0</v>
      </c>
      <c r="H64" s="156">
        <f>H65</f>
        <v>0</v>
      </c>
    </row>
    <row r="65" spans="1:8" ht="41.25" hidden="1" customHeight="1" x14ac:dyDescent="0.25">
      <c r="A65" s="92" t="s">
        <v>281</v>
      </c>
      <c r="B65" s="120">
        <v>534</v>
      </c>
      <c r="C65" s="185" t="s">
        <v>211</v>
      </c>
      <c r="D65" s="185" t="s">
        <v>265</v>
      </c>
      <c r="E65" s="166" t="s">
        <v>282</v>
      </c>
      <c r="F65" s="166">
        <v>244</v>
      </c>
      <c r="G65" s="156"/>
      <c r="H65" s="156"/>
    </row>
    <row r="66" spans="1:8" ht="40.5" hidden="1" customHeight="1" x14ac:dyDescent="0.25">
      <c r="A66" s="92" t="s">
        <v>268</v>
      </c>
      <c r="B66" s="120">
        <v>534</v>
      </c>
      <c r="C66" s="185" t="s">
        <v>211</v>
      </c>
      <c r="D66" s="185" t="s">
        <v>265</v>
      </c>
      <c r="E66" s="166" t="s">
        <v>284</v>
      </c>
      <c r="F66" s="185" t="s">
        <v>197</v>
      </c>
      <c r="G66" s="156">
        <f>G67</f>
        <v>0</v>
      </c>
      <c r="H66" s="156">
        <f>H67</f>
        <v>0</v>
      </c>
    </row>
    <row r="67" spans="1:8" ht="39" hidden="1" customHeight="1" x14ac:dyDescent="0.25">
      <c r="A67" s="92" t="s">
        <v>283</v>
      </c>
      <c r="B67" s="120">
        <v>534</v>
      </c>
      <c r="C67" s="185" t="s">
        <v>211</v>
      </c>
      <c r="D67" s="185" t="s">
        <v>265</v>
      </c>
      <c r="E67" s="166" t="s">
        <v>284</v>
      </c>
      <c r="F67" s="166">
        <v>244</v>
      </c>
      <c r="G67" s="156"/>
      <c r="H67" s="156"/>
    </row>
    <row r="68" spans="1:8" ht="31.5" hidden="1" x14ac:dyDescent="0.25">
      <c r="A68" s="92" t="s">
        <v>268</v>
      </c>
      <c r="B68" s="120">
        <v>534</v>
      </c>
      <c r="C68" s="185" t="s">
        <v>211</v>
      </c>
      <c r="D68" s="185" t="s">
        <v>265</v>
      </c>
      <c r="E68" s="166" t="s">
        <v>289</v>
      </c>
      <c r="F68" s="185" t="s">
        <v>197</v>
      </c>
      <c r="G68" s="156">
        <f>G69</f>
        <v>0</v>
      </c>
      <c r="H68" s="156">
        <f>H69</f>
        <v>0</v>
      </c>
    </row>
    <row r="69" spans="1:8" ht="39.75" hidden="1" customHeight="1" x14ac:dyDescent="0.25">
      <c r="A69" s="92" t="s">
        <v>288</v>
      </c>
      <c r="B69" s="120">
        <v>534</v>
      </c>
      <c r="C69" s="185" t="s">
        <v>211</v>
      </c>
      <c r="D69" s="185" t="s">
        <v>265</v>
      </c>
      <c r="E69" s="166" t="s">
        <v>386</v>
      </c>
      <c r="F69" s="166">
        <v>244</v>
      </c>
      <c r="G69" s="156">
        <v>0</v>
      </c>
      <c r="H69" s="156">
        <v>0</v>
      </c>
    </row>
    <row r="70" spans="1:8" ht="31.5" hidden="1" x14ac:dyDescent="0.25">
      <c r="A70" s="92" t="s">
        <v>268</v>
      </c>
      <c r="B70" s="120">
        <v>534</v>
      </c>
      <c r="C70" s="186" t="s">
        <v>211</v>
      </c>
      <c r="D70" s="186">
        <v>12</v>
      </c>
      <c r="E70" s="136" t="s">
        <v>196</v>
      </c>
      <c r="F70" s="186" t="s">
        <v>197</v>
      </c>
      <c r="G70" s="164"/>
      <c r="H70" s="164">
        <f>H71</f>
        <v>0</v>
      </c>
    </row>
    <row r="71" spans="1:8" hidden="1" x14ac:dyDescent="0.25">
      <c r="A71" s="119" t="s">
        <v>372</v>
      </c>
      <c r="B71" s="120">
        <v>534</v>
      </c>
      <c r="C71" s="185" t="s">
        <v>211</v>
      </c>
      <c r="D71" s="185">
        <v>12</v>
      </c>
      <c r="E71" s="166" t="s">
        <v>232</v>
      </c>
      <c r="F71" s="185" t="s">
        <v>197</v>
      </c>
      <c r="G71" s="156"/>
      <c r="H71" s="156">
        <f>H72</f>
        <v>0</v>
      </c>
    </row>
    <row r="72" spans="1:8" ht="31.5" hidden="1" x14ac:dyDescent="0.25">
      <c r="A72" s="92" t="s">
        <v>269</v>
      </c>
      <c r="B72" s="120">
        <v>534</v>
      </c>
      <c r="C72" s="185" t="s">
        <v>211</v>
      </c>
      <c r="D72" s="185">
        <v>12</v>
      </c>
      <c r="E72" s="166" t="s">
        <v>224</v>
      </c>
      <c r="F72" s="185" t="s">
        <v>197</v>
      </c>
      <c r="G72" s="156"/>
      <c r="H72" s="156">
        <f>H73</f>
        <v>0</v>
      </c>
    </row>
    <row r="73" spans="1:8" ht="21" hidden="1" customHeight="1" x14ac:dyDescent="0.25">
      <c r="A73" s="122" t="s">
        <v>290</v>
      </c>
      <c r="B73" s="120">
        <v>534</v>
      </c>
      <c r="C73" s="185" t="s">
        <v>211</v>
      </c>
      <c r="D73" s="185">
        <v>12</v>
      </c>
      <c r="E73" s="131" t="s">
        <v>292</v>
      </c>
      <c r="F73" s="185" t="s">
        <v>197</v>
      </c>
      <c r="G73" s="156"/>
      <c r="H73" s="156">
        <f>H74</f>
        <v>0</v>
      </c>
    </row>
    <row r="74" spans="1:8" ht="60.75" hidden="1" customHeight="1" x14ac:dyDescent="0.25">
      <c r="A74" s="92" t="s">
        <v>291</v>
      </c>
      <c r="B74" s="120">
        <v>534</v>
      </c>
      <c r="C74" s="185" t="s">
        <v>211</v>
      </c>
      <c r="D74" s="185">
        <v>12</v>
      </c>
      <c r="E74" s="166" t="s">
        <v>293</v>
      </c>
      <c r="F74" s="166">
        <v>244</v>
      </c>
      <c r="G74" s="156"/>
      <c r="H74" s="156"/>
    </row>
    <row r="75" spans="1:8" ht="60.75" hidden="1" customHeight="1" x14ac:dyDescent="0.25">
      <c r="A75" s="92" t="s">
        <v>268</v>
      </c>
      <c r="B75" s="120">
        <v>534</v>
      </c>
      <c r="C75" s="109" t="s">
        <v>211</v>
      </c>
      <c r="D75" s="109" t="s">
        <v>195</v>
      </c>
      <c r="E75" s="172" t="s">
        <v>196</v>
      </c>
      <c r="F75" s="109" t="s">
        <v>197</v>
      </c>
      <c r="G75" s="112">
        <f>G76</f>
        <v>0</v>
      </c>
      <c r="H75" s="154">
        <f>H76</f>
        <v>0</v>
      </c>
    </row>
    <row r="76" spans="1:8" ht="60.75" hidden="1" customHeight="1" x14ac:dyDescent="0.25">
      <c r="A76" s="202" t="s">
        <v>273</v>
      </c>
      <c r="B76" s="123">
        <v>534</v>
      </c>
      <c r="C76" s="111" t="s">
        <v>211</v>
      </c>
      <c r="D76" s="111" t="s">
        <v>373</v>
      </c>
      <c r="E76" s="111" t="s">
        <v>196</v>
      </c>
      <c r="F76" s="111" t="s">
        <v>197</v>
      </c>
      <c r="G76" s="115">
        <f>G77</f>
        <v>0</v>
      </c>
      <c r="H76" s="159">
        <f>H77</f>
        <v>0</v>
      </c>
    </row>
    <row r="77" spans="1:8" ht="60.75" hidden="1" customHeight="1" x14ac:dyDescent="0.25">
      <c r="A77" s="113" t="s">
        <v>291</v>
      </c>
      <c r="B77" s="123">
        <v>534</v>
      </c>
      <c r="C77" s="111" t="s">
        <v>211</v>
      </c>
      <c r="D77" s="111" t="s">
        <v>373</v>
      </c>
      <c r="E77" s="111" t="s">
        <v>374</v>
      </c>
      <c r="F77" s="111" t="s">
        <v>251</v>
      </c>
      <c r="G77" s="115">
        <v>0</v>
      </c>
      <c r="H77" s="159">
        <v>0</v>
      </c>
    </row>
    <row r="78" spans="1:8" ht="60.75" hidden="1" customHeight="1" x14ac:dyDescent="0.25">
      <c r="A78" s="113" t="s">
        <v>268</v>
      </c>
      <c r="B78" s="123">
        <v>534</v>
      </c>
      <c r="C78" s="185" t="s">
        <v>211</v>
      </c>
      <c r="D78" s="185" t="s">
        <v>265</v>
      </c>
      <c r="E78" s="166" t="s">
        <v>278</v>
      </c>
      <c r="F78" s="185" t="s">
        <v>197</v>
      </c>
      <c r="G78" s="156">
        <f>G80+G82+G85+G87+G81</f>
        <v>0</v>
      </c>
      <c r="H78" s="156">
        <f>H79</f>
        <v>0</v>
      </c>
    </row>
    <row r="79" spans="1:8" ht="60.75" hidden="1" customHeight="1" x14ac:dyDescent="0.25">
      <c r="A79" s="92" t="s">
        <v>277</v>
      </c>
      <c r="B79" s="123">
        <v>534</v>
      </c>
      <c r="C79" s="185" t="s">
        <v>211</v>
      </c>
      <c r="D79" s="185" t="s">
        <v>265</v>
      </c>
      <c r="E79" s="166" t="s">
        <v>280</v>
      </c>
      <c r="F79" s="185" t="s">
        <v>197</v>
      </c>
      <c r="G79" s="156">
        <f>G80+G82+G85+G87+G81</f>
        <v>0</v>
      </c>
      <c r="H79" s="156">
        <f>H80+H81+H82</f>
        <v>0</v>
      </c>
    </row>
    <row r="80" spans="1:8" ht="60.75" hidden="1" customHeight="1" x14ac:dyDescent="0.25">
      <c r="A80" s="92" t="s">
        <v>279</v>
      </c>
      <c r="B80" s="123">
        <v>534</v>
      </c>
      <c r="C80" s="185" t="s">
        <v>211</v>
      </c>
      <c r="D80" s="185" t="s">
        <v>265</v>
      </c>
      <c r="E80" s="166" t="s">
        <v>282</v>
      </c>
      <c r="F80" s="185" t="s">
        <v>197</v>
      </c>
      <c r="G80" s="156"/>
      <c r="H80" s="156"/>
    </row>
    <row r="81" spans="1:8" ht="60.75" hidden="1" customHeight="1" x14ac:dyDescent="0.25">
      <c r="A81" s="92" t="s">
        <v>281</v>
      </c>
      <c r="B81" s="123">
        <v>534</v>
      </c>
      <c r="C81" s="185" t="s">
        <v>211</v>
      </c>
      <c r="D81" s="185" t="s">
        <v>265</v>
      </c>
      <c r="E81" s="166" t="s">
        <v>284</v>
      </c>
      <c r="F81" s="166">
        <v>244</v>
      </c>
      <c r="G81" s="156"/>
      <c r="H81" s="156"/>
    </row>
    <row r="82" spans="1:8" ht="60" hidden="1" customHeight="1" x14ac:dyDescent="0.25">
      <c r="A82" s="92" t="s">
        <v>268</v>
      </c>
      <c r="B82" s="123">
        <v>534</v>
      </c>
      <c r="C82" s="185" t="s">
        <v>211</v>
      </c>
      <c r="D82" s="185" t="s">
        <v>265</v>
      </c>
      <c r="E82" s="166" t="s">
        <v>286</v>
      </c>
      <c r="F82" s="185" t="s">
        <v>197</v>
      </c>
      <c r="G82" s="156"/>
      <c r="H82" s="156"/>
    </row>
    <row r="83" spans="1:8" ht="60.75" hidden="1" customHeight="1" x14ac:dyDescent="0.25">
      <c r="A83" s="92" t="s">
        <v>285</v>
      </c>
      <c r="B83" s="120">
        <v>534</v>
      </c>
      <c r="C83" s="185" t="s">
        <v>211</v>
      </c>
      <c r="D83" s="185" t="s">
        <v>265</v>
      </c>
      <c r="E83" s="166" t="s">
        <v>287</v>
      </c>
      <c r="F83" s="166">
        <v>244</v>
      </c>
      <c r="G83" s="156">
        <v>0</v>
      </c>
      <c r="H83" s="156">
        <v>0</v>
      </c>
    </row>
    <row r="84" spans="1:8" ht="27" customHeight="1" x14ac:dyDescent="0.25">
      <c r="A84" s="92" t="s">
        <v>268</v>
      </c>
      <c r="B84" s="120">
        <v>534</v>
      </c>
      <c r="C84" s="186" t="s">
        <v>297</v>
      </c>
      <c r="D84" s="186" t="s">
        <v>195</v>
      </c>
      <c r="E84" s="163" t="s">
        <v>196</v>
      </c>
      <c r="F84" s="186" t="s">
        <v>197</v>
      </c>
      <c r="G84" s="164">
        <f>G92+G102</f>
        <v>153.30000000000001</v>
      </c>
      <c r="H84" s="164">
        <f>H92+H102</f>
        <v>159.19999999999999</v>
      </c>
    </row>
    <row r="85" spans="1:8" ht="28.5" hidden="1" customHeight="1" x14ac:dyDescent="0.25">
      <c r="A85" s="91" t="s">
        <v>296</v>
      </c>
      <c r="B85" s="120">
        <v>534</v>
      </c>
      <c r="C85" s="186" t="s">
        <v>297</v>
      </c>
      <c r="D85" s="186" t="s">
        <v>199</v>
      </c>
      <c r="E85" s="163" t="s">
        <v>196</v>
      </c>
      <c r="F85" s="186" t="s">
        <v>197</v>
      </c>
      <c r="G85" s="164"/>
      <c r="H85" s="187">
        <f>H86</f>
        <v>0</v>
      </c>
    </row>
    <row r="86" spans="1:8" hidden="1" x14ac:dyDescent="0.25">
      <c r="A86" s="91" t="s">
        <v>298</v>
      </c>
      <c r="B86" s="120">
        <v>534</v>
      </c>
      <c r="C86" s="111" t="s">
        <v>297</v>
      </c>
      <c r="D86" s="111" t="s">
        <v>199</v>
      </c>
      <c r="E86" s="111" t="s">
        <v>300</v>
      </c>
      <c r="F86" s="111" t="s">
        <v>197</v>
      </c>
      <c r="G86" s="115"/>
      <c r="H86" s="115">
        <f>H87</f>
        <v>0</v>
      </c>
    </row>
    <row r="87" spans="1:8" ht="63" hidden="1" x14ac:dyDescent="0.25">
      <c r="A87" s="88" t="s">
        <v>299</v>
      </c>
      <c r="B87" s="120">
        <v>534</v>
      </c>
      <c r="C87" s="185" t="s">
        <v>297</v>
      </c>
      <c r="D87" s="185" t="s">
        <v>199</v>
      </c>
      <c r="E87" s="166" t="s">
        <v>376</v>
      </c>
      <c r="F87" s="185" t="s">
        <v>197</v>
      </c>
      <c r="G87" s="156"/>
      <c r="H87" s="156">
        <f>H88</f>
        <v>0</v>
      </c>
    </row>
    <row r="88" spans="1:8" ht="63" hidden="1" x14ac:dyDescent="0.25">
      <c r="A88" s="92" t="s">
        <v>375</v>
      </c>
      <c r="B88" s="120">
        <v>534</v>
      </c>
      <c r="C88" s="185" t="s">
        <v>297</v>
      </c>
      <c r="D88" s="185" t="s">
        <v>199</v>
      </c>
      <c r="E88" s="166" t="s">
        <v>302</v>
      </c>
      <c r="F88" s="185" t="s">
        <v>197</v>
      </c>
      <c r="G88" s="156"/>
      <c r="H88" s="156">
        <f>H89</f>
        <v>0</v>
      </c>
    </row>
    <row r="89" spans="1:8" ht="63" hidden="1" x14ac:dyDescent="0.25">
      <c r="A89" s="92" t="s">
        <v>301</v>
      </c>
      <c r="B89" s="120">
        <v>534</v>
      </c>
      <c r="C89" s="185" t="s">
        <v>297</v>
      </c>
      <c r="D89" s="185" t="s">
        <v>199</v>
      </c>
      <c r="E89" s="166" t="s">
        <v>304</v>
      </c>
      <c r="F89" s="185" t="s">
        <v>197</v>
      </c>
      <c r="G89" s="156"/>
      <c r="H89" s="156">
        <f>H90+H91</f>
        <v>0</v>
      </c>
    </row>
    <row r="90" spans="1:8" ht="47.25" hidden="1" x14ac:dyDescent="0.25">
      <c r="A90" s="92" t="s">
        <v>303</v>
      </c>
      <c r="B90" s="120">
        <v>534</v>
      </c>
      <c r="C90" s="185" t="s">
        <v>297</v>
      </c>
      <c r="D90" s="185" t="s">
        <v>199</v>
      </c>
      <c r="E90" s="166" t="s">
        <v>304</v>
      </c>
      <c r="F90" s="166">
        <v>244</v>
      </c>
      <c r="G90" s="156"/>
      <c r="H90" s="156"/>
    </row>
    <row r="91" spans="1:8" ht="59.25" hidden="1" customHeight="1" x14ac:dyDescent="0.25">
      <c r="A91" s="92" t="s">
        <v>268</v>
      </c>
      <c r="B91" s="120">
        <v>534</v>
      </c>
      <c r="C91" s="185" t="s">
        <v>297</v>
      </c>
      <c r="D91" s="185" t="s">
        <v>199</v>
      </c>
      <c r="E91" s="166" t="s">
        <v>304</v>
      </c>
      <c r="F91" s="166">
        <v>810</v>
      </c>
      <c r="G91" s="156"/>
      <c r="H91" s="156"/>
    </row>
    <row r="92" spans="1:8" ht="33" hidden="1" customHeight="1" x14ac:dyDescent="0.25">
      <c r="A92" s="92" t="s">
        <v>305</v>
      </c>
      <c r="B92" s="120">
        <v>534</v>
      </c>
      <c r="C92" s="186" t="s">
        <v>297</v>
      </c>
      <c r="D92" s="186" t="s">
        <v>199</v>
      </c>
      <c r="E92" s="163" t="s">
        <v>196</v>
      </c>
      <c r="F92" s="186" t="s">
        <v>197</v>
      </c>
      <c r="G92" s="164">
        <f t="shared" ref="G92:H96" si="3">G93</f>
        <v>0</v>
      </c>
      <c r="H92" s="164">
        <f t="shared" si="3"/>
        <v>0</v>
      </c>
    </row>
    <row r="93" spans="1:8" ht="75" hidden="1" customHeight="1" x14ac:dyDescent="0.25">
      <c r="A93" s="91" t="s">
        <v>298</v>
      </c>
      <c r="B93" s="120">
        <v>534</v>
      </c>
      <c r="C93" s="109" t="s">
        <v>297</v>
      </c>
      <c r="D93" s="109" t="s">
        <v>199</v>
      </c>
      <c r="E93" s="109" t="s">
        <v>300</v>
      </c>
      <c r="F93" s="109" t="s">
        <v>197</v>
      </c>
      <c r="G93" s="112">
        <f t="shared" si="3"/>
        <v>0</v>
      </c>
      <c r="H93" s="112">
        <f t="shared" si="3"/>
        <v>0</v>
      </c>
    </row>
    <row r="94" spans="1:8" ht="63" hidden="1" x14ac:dyDescent="0.25">
      <c r="A94" s="88" t="s">
        <v>299</v>
      </c>
      <c r="B94" s="120">
        <v>534</v>
      </c>
      <c r="C94" s="109" t="s">
        <v>297</v>
      </c>
      <c r="D94" s="109" t="s">
        <v>199</v>
      </c>
      <c r="E94" s="109" t="s">
        <v>300</v>
      </c>
      <c r="F94" s="109" t="s">
        <v>197</v>
      </c>
      <c r="G94" s="112">
        <f t="shared" si="3"/>
        <v>0</v>
      </c>
      <c r="H94" s="112">
        <f t="shared" si="3"/>
        <v>0</v>
      </c>
    </row>
    <row r="95" spans="1:8" ht="63" hidden="1" x14ac:dyDescent="0.25">
      <c r="A95" s="88" t="s">
        <v>299</v>
      </c>
      <c r="B95" s="123">
        <v>534</v>
      </c>
      <c r="C95" s="185" t="s">
        <v>297</v>
      </c>
      <c r="D95" s="185" t="s">
        <v>199</v>
      </c>
      <c r="E95" s="166" t="s">
        <v>302</v>
      </c>
      <c r="F95" s="185" t="s">
        <v>197</v>
      </c>
      <c r="G95" s="156">
        <f t="shared" si="3"/>
        <v>0</v>
      </c>
      <c r="H95" s="156">
        <f t="shared" si="3"/>
        <v>0</v>
      </c>
    </row>
    <row r="96" spans="1:8" ht="63" hidden="1" x14ac:dyDescent="0.25">
      <c r="A96" s="92" t="s">
        <v>301</v>
      </c>
      <c r="B96" s="123">
        <v>534</v>
      </c>
      <c r="C96" s="185" t="s">
        <v>297</v>
      </c>
      <c r="D96" s="185" t="s">
        <v>199</v>
      </c>
      <c r="E96" s="166" t="s">
        <v>377</v>
      </c>
      <c r="F96" s="185" t="s">
        <v>197</v>
      </c>
      <c r="G96" s="156">
        <f t="shared" si="3"/>
        <v>0</v>
      </c>
      <c r="H96" s="156">
        <f t="shared" si="3"/>
        <v>0</v>
      </c>
    </row>
    <row r="97" spans="1:10" ht="34.5" hidden="1" customHeight="1" x14ac:dyDescent="0.25">
      <c r="A97" s="92" t="s">
        <v>303</v>
      </c>
      <c r="B97" s="123">
        <v>534</v>
      </c>
      <c r="C97" s="185" t="s">
        <v>297</v>
      </c>
      <c r="D97" s="185" t="s">
        <v>199</v>
      </c>
      <c r="E97" s="166" t="s">
        <v>377</v>
      </c>
      <c r="F97" s="166">
        <v>244</v>
      </c>
      <c r="G97" s="156"/>
      <c r="H97" s="156">
        <v>0</v>
      </c>
    </row>
    <row r="98" spans="1:10" ht="1.1499999999999999" hidden="1" customHeight="1" x14ac:dyDescent="0.25">
      <c r="A98" s="92" t="s">
        <v>268</v>
      </c>
      <c r="B98" s="120">
        <v>534</v>
      </c>
      <c r="C98" s="185" t="s">
        <v>297</v>
      </c>
      <c r="D98" s="185" t="s">
        <v>255</v>
      </c>
      <c r="E98" s="166" t="s">
        <v>315</v>
      </c>
      <c r="F98" s="185" t="s">
        <v>197</v>
      </c>
      <c r="G98" s="156"/>
      <c r="H98" s="156">
        <f>H99</f>
        <v>0</v>
      </c>
    </row>
    <row r="99" spans="1:10" ht="40.9" hidden="1" customHeight="1" x14ac:dyDescent="0.25">
      <c r="A99" s="92" t="s">
        <v>378</v>
      </c>
      <c r="B99" s="120">
        <v>534</v>
      </c>
      <c r="C99" s="185" t="s">
        <v>297</v>
      </c>
      <c r="D99" s="185" t="s">
        <v>255</v>
      </c>
      <c r="E99" s="166" t="s">
        <v>317</v>
      </c>
      <c r="F99" s="185" t="s">
        <v>197</v>
      </c>
      <c r="G99" s="156"/>
      <c r="H99" s="156">
        <f>H100</f>
        <v>0</v>
      </c>
    </row>
    <row r="100" spans="1:10" ht="32.450000000000003" hidden="1" customHeight="1" x14ac:dyDescent="0.25">
      <c r="A100" s="92" t="s">
        <v>316</v>
      </c>
      <c r="B100" s="120">
        <v>534</v>
      </c>
      <c r="C100" s="185" t="s">
        <v>297</v>
      </c>
      <c r="D100" s="185" t="s">
        <v>255</v>
      </c>
      <c r="E100" s="166" t="s">
        <v>319</v>
      </c>
      <c r="F100" s="185" t="s">
        <v>197</v>
      </c>
      <c r="G100" s="156"/>
      <c r="H100" s="156">
        <f>H101</f>
        <v>0</v>
      </c>
    </row>
    <row r="101" spans="1:10" ht="22.9" hidden="1" customHeight="1" x14ac:dyDescent="0.25">
      <c r="A101" s="92" t="s">
        <v>318</v>
      </c>
      <c r="B101" s="120">
        <v>534</v>
      </c>
      <c r="C101" s="185" t="s">
        <v>297</v>
      </c>
      <c r="D101" s="185" t="s">
        <v>255</v>
      </c>
      <c r="E101" s="166" t="s">
        <v>319</v>
      </c>
      <c r="F101" s="166">
        <v>244</v>
      </c>
      <c r="G101" s="156"/>
      <c r="H101" s="156"/>
    </row>
    <row r="102" spans="1:10" ht="51.6" customHeight="1" x14ac:dyDescent="0.25">
      <c r="A102" s="92" t="s">
        <v>268</v>
      </c>
      <c r="B102" s="120">
        <v>534</v>
      </c>
      <c r="C102" s="186" t="s">
        <v>297</v>
      </c>
      <c r="D102" s="186" t="s">
        <v>255</v>
      </c>
      <c r="E102" s="163" t="s">
        <v>300</v>
      </c>
      <c r="F102" s="186" t="s">
        <v>197</v>
      </c>
      <c r="G102" s="164">
        <f>G103+G106</f>
        <v>153.30000000000001</v>
      </c>
      <c r="H102" s="164">
        <f>H103+H106</f>
        <v>159.19999999999999</v>
      </c>
      <c r="J102" s="153"/>
    </row>
    <row r="103" spans="1:10" ht="57.75" customHeight="1" x14ac:dyDescent="0.25">
      <c r="A103" s="91" t="s">
        <v>320</v>
      </c>
      <c r="B103" s="123">
        <v>534</v>
      </c>
      <c r="C103" s="185" t="s">
        <v>297</v>
      </c>
      <c r="D103" s="185" t="s">
        <v>255</v>
      </c>
      <c r="E103" s="166" t="s">
        <v>311</v>
      </c>
      <c r="F103" s="185" t="s">
        <v>197</v>
      </c>
      <c r="G103" s="156">
        <f>G104</f>
        <v>153.30000000000001</v>
      </c>
      <c r="H103" s="156">
        <f>H104</f>
        <v>159.19999999999999</v>
      </c>
    </row>
    <row r="104" spans="1:10" ht="42.6" customHeight="1" x14ac:dyDescent="0.25">
      <c r="A104" s="92" t="s">
        <v>322</v>
      </c>
      <c r="B104" s="123">
        <v>534</v>
      </c>
      <c r="C104" s="185" t="s">
        <v>297</v>
      </c>
      <c r="D104" s="185" t="s">
        <v>255</v>
      </c>
      <c r="E104" s="166" t="s">
        <v>313</v>
      </c>
      <c r="F104" s="185" t="s">
        <v>197</v>
      </c>
      <c r="G104" s="156">
        <f>G105</f>
        <v>153.30000000000001</v>
      </c>
      <c r="H104" s="156">
        <f>H105</f>
        <v>159.19999999999999</v>
      </c>
    </row>
    <row r="105" spans="1:10" ht="42.6" customHeight="1" x14ac:dyDescent="0.25">
      <c r="A105" s="92" t="s">
        <v>312</v>
      </c>
      <c r="B105" s="123">
        <v>534</v>
      </c>
      <c r="C105" s="185" t="s">
        <v>297</v>
      </c>
      <c r="D105" s="185" t="s">
        <v>255</v>
      </c>
      <c r="E105" s="166" t="s">
        <v>313</v>
      </c>
      <c r="F105" s="166">
        <v>244</v>
      </c>
      <c r="G105" s="156">
        <v>153.30000000000001</v>
      </c>
      <c r="H105" s="156">
        <v>159.19999999999999</v>
      </c>
    </row>
    <row r="106" spans="1:10" ht="42.6" hidden="1" customHeight="1" x14ac:dyDescent="0.25">
      <c r="A106" s="92" t="s">
        <v>268</v>
      </c>
      <c r="B106" s="123">
        <v>534</v>
      </c>
      <c r="C106" s="185" t="s">
        <v>297</v>
      </c>
      <c r="D106" s="185" t="s">
        <v>255</v>
      </c>
      <c r="E106" s="166" t="s">
        <v>321</v>
      </c>
      <c r="F106" s="185" t="s">
        <v>197</v>
      </c>
      <c r="G106" s="156">
        <f>G108+G110+G112+G114+G116+G117</f>
        <v>0</v>
      </c>
      <c r="H106" s="156">
        <f>H108+H110+H112+H114+H116+H117</f>
        <v>0</v>
      </c>
    </row>
    <row r="107" spans="1:10" ht="42.6" hidden="1" customHeight="1" x14ac:dyDescent="0.25">
      <c r="A107" s="92" t="s">
        <v>322</v>
      </c>
      <c r="B107" s="123">
        <v>534</v>
      </c>
      <c r="C107" s="185" t="s">
        <v>297</v>
      </c>
      <c r="D107" s="185" t="s">
        <v>255</v>
      </c>
      <c r="E107" s="166" t="s">
        <v>325</v>
      </c>
      <c r="F107" s="185" t="s">
        <v>197</v>
      </c>
      <c r="G107" s="156">
        <v>0</v>
      </c>
      <c r="H107" s="156">
        <v>0</v>
      </c>
    </row>
    <row r="108" spans="1:10" ht="55.9" hidden="1" customHeight="1" x14ac:dyDescent="0.25">
      <c r="A108" s="92" t="s">
        <v>324</v>
      </c>
      <c r="B108" s="123">
        <v>534</v>
      </c>
      <c r="C108" s="185" t="s">
        <v>297</v>
      </c>
      <c r="D108" s="185" t="s">
        <v>255</v>
      </c>
      <c r="E108" s="166" t="s">
        <v>325</v>
      </c>
      <c r="F108" s="185" t="s">
        <v>251</v>
      </c>
      <c r="G108" s="156">
        <v>0</v>
      </c>
      <c r="H108" s="156">
        <v>0</v>
      </c>
    </row>
    <row r="109" spans="1:10" ht="60" hidden="1" customHeight="1" x14ac:dyDescent="0.25">
      <c r="A109" s="92" t="s">
        <v>268</v>
      </c>
      <c r="B109" s="123">
        <v>534</v>
      </c>
      <c r="C109" s="185" t="s">
        <v>297</v>
      </c>
      <c r="D109" s="185" t="s">
        <v>255</v>
      </c>
      <c r="E109" s="166" t="s">
        <v>328</v>
      </c>
      <c r="F109" s="185" t="s">
        <v>197</v>
      </c>
      <c r="G109" s="156">
        <f>G110</f>
        <v>0</v>
      </c>
      <c r="H109" s="156">
        <f>H110</f>
        <v>0</v>
      </c>
    </row>
    <row r="110" spans="1:10" ht="43.9" hidden="1" customHeight="1" x14ac:dyDescent="0.25">
      <c r="A110" s="92" t="s">
        <v>327</v>
      </c>
      <c r="B110" s="123">
        <v>534</v>
      </c>
      <c r="C110" s="185" t="s">
        <v>297</v>
      </c>
      <c r="D110" s="185" t="s">
        <v>255</v>
      </c>
      <c r="E110" s="166" t="s">
        <v>328</v>
      </c>
      <c r="F110" s="166">
        <v>244</v>
      </c>
      <c r="G110" s="156">
        <v>0</v>
      </c>
      <c r="H110" s="156">
        <v>0</v>
      </c>
    </row>
    <row r="111" spans="1:10" ht="48.6" hidden="1" customHeight="1" x14ac:dyDescent="0.25">
      <c r="A111" s="92" t="s">
        <v>268</v>
      </c>
      <c r="B111" s="123">
        <v>534</v>
      </c>
      <c r="C111" s="185" t="s">
        <v>297</v>
      </c>
      <c r="D111" s="185" t="s">
        <v>255</v>
      </c>
      <c r="E111" s="166" t="s">
        <v>330</v>
      </c>
      <c r="F111" s="185" t="s">
        <v>197</v>
      </c>
      <c r="G111" s="156">
        <f>G112</f>
        <v>0</v>
      </c>
      <c r="H111" s="156">
        <f>H112</f>
        <v>0</v>
      </c>
    </row>
    <row r="112" spans="1:10" ht="34.15" hidden="1" customHeight="1" x14ac:dyDescent="0.25">
      <c r="A112" s="92" t="s">
        <v>329</v>
      </c>
      <c r="B112" s="123">
        <v>534</v>
      </c>
      <c r="C112" s="185" t="s">
        <v>297</v>
      </c>
      <c r="D112" s="185" t="s">
        <v>255</v>
      </c>
      <c r="E112" s="166" t="s">
        <v>330</v>
      </c>
      <c r="F112" s="166">
        <v>244</v>
      </c>
      <c r="G112" s="156">
        <v>0</v>
      </c>
      <c r="H112" s="156">
        <v>0</v>
      </c>
    </row>
    <row r="113" spans="1:8" ht="29.45" hidden="1" customHeight="1" x14ac:dyDescent="0.25">
      <c r="A113" s="92" t="s">
        <v>268</v>
      </c>
      <c r="B113" s="123">
        <v>534</v>
      </c>
      <c r="C113" s="185" t="s">
        <v>297</v>
      </c>
      <c r="D113" s="185" t="s">
        <v>255</v>
      </c>
      <c r="E113" s="166" t="s">
        <v>332</v>
      </c>
      <c r="F113" s="185" t="s">
        <v>197</v>
      </c>
      <c r="G113" s="156">
        <f>G114</f>
        <v>0</v>
      </c>
      <c r="H113" s="156">
        <f>H114</f>
        <v>0</v>
      </c>
    </row>
    <row r="114" spans="1:8" ht="37.15" hidden="1" customHeight="1" x14ac:dyDescent="0.25">
      <c r="A114" s="92" t="s">
        <v>331</v>
      </c>
      <c r="B114" s="123">
        <v>534</v>
      </c>
      <c r="C114" s="185" t="s">
        <v>297</v>
      </c>
      <c r="D114" s="185" t="s">
        <v>255</v>
      </c>
      <c r="E114" s="166" t="s">
        <v>332</v>
      </c>
      <c r="F114" s="166">
        <v>244</v>
      </c>
      <c r="G114" s="156">
        <v>0</v>
      </c>
      <c r="H114" s="156">
        <v>0</v>
      </c>
    </row>
    <row r="115" spans="1:8" ht="37.15" hidden="1" customHeight="1" x14ac:dyDescent="0.25">
      <c r="A115" s="92" t="s">
        <v>268</v>
      </c>
      <c r="B115" s="123">
        <v>534</v>
      </c>
      <c r="C115" s="185" t="s">
        <v>297</v>
      </c>
      <c r="D115" s="185" t="s">
        <v>255</v>
      </c>
      <c r="E115" s="166" t="s">
        <v>334</v>
      </c>
      <c r="F115" s="185" t="s">
        <v>197</v>
      </c>
      <c r="G115" s="156">
        <f>G116</f>
        <v>0</v>
      </c>
      <c r="H115" s="156">
        <f>H116</f>
        <v>0</v>
      </c>
    </row>
    <row r="116" spans="1:8" ht="37.15" hidden="1" customHeight="1" x14ac:dyDescent="0.25">
      <c r="A116" s="92" t="s">
        <v>333</v>
      </c>
      <c r="B116" s="123">
        <v>534</v>
      </c>
      <c r="C116" s="185" t="s">
        <v>297</v>
      </c>
      <c r="D116" s="185" t="s">
        <v>255</v>
      </c>
      <c r="E116" s="166" t="s">
        <v>334</v>
      </c>
      <c r="F116" s="166">
        <v>244</v>
      </c>
      <c r="G116" s="156">
        <v>0</v>
      </c>
      <c r="H116" s="156">
        <v>0</v>
      </c>
    </row>
    <row r="117" spans="1:8" ht="37.15" hidden="1" customHeight="1" x14ac:dyDescent="0.25">
      <c r="A117" s="92" t="s">
        <v>268</v>
      </c>
      <c r="B117" s="123">
        <v>534</v>
      </c>
      <c r="C117" s="185" t="s">
        <v>297</v>
      </c>
      <c r="D117" s="185" t="s">
        <v>255</v>
      </c>
      <c r="E117" s="166" t="s">
        <v>380</v>
      </c>
      <c r="F117" s="185" t="s">
        <v>197</v>
      </c>
      <c r="G117" s="156">
        <f>G118</f>
        <v>0</v>
      </c>
      <c r="H117" s="156">
        <f>H118</f>
        <v>0</v>
      </c>
    </row>
    <row r="118" spans="1:8" ht="37.15" hidden="1" customHeight="1" x14ac:dyDescent="0.25">
      <c r="A118" s="92" t="s">
        <v>379</v>
      </c>
      <c r="B118" s="123">
        <v>534</v>
      </c>
      <c r="C118" s="185" t="s">
        <v>297</v>
      </c>
      <c r="D118" s="185" t="s">
        <v>255</v>
      </c>
      <c r="E118" s="166" t="s">
        <v>380</v>
      </c>
      <c r="F118" s="166">
        <v>244</v>
      </c>
      <c r="G118" s="156">
        <v>0</v>
      </c>
      <c r="H118" s="156">
        <v>0</v>
      </c>
    </row>
    <row r="119" spans="1:8" ht="31.5" customHeight="1" x14ac:dyDescent="0.25">
      <c r="A119" s="92" t="s">
        <v>268</v>
      </c>
      <c r="B119" s="120">
        <v>534</v>
      </c>
      <c r="C119" s="186" t="s">
        <v>336</v>
      </c>
      <c r="D119" s="186" t="s">
        <v>195</v>
      </c>
      <c r="E119" s="163" t="s">
        <v>196</v>
      </c>
      <c r="F119" s="186" t="s">
        <v>197</v>
      </c>
      <c r="G119" s="164">
        <f>G120</f>
        <v>915.8</v>
      </c>
      <c r="H119" s="164">
        <f>H120</f>
        <v>608.6</v>
      </c>
    </row>
    <row r="120" spans="1:8" ht="66" customHeight="1" x14ac:dyDescent="0.25">
      <c r="A120" s="91" t="s">
        <v>335</v>
      </c>
      <c r="B120" s="120">
        <v>534</v>
      </c>
      <c r="C120" s="109" t="s">
        <v>336</v>
      </c>
      <c r="D120" s="109" t="s">
        <v>194</v>
      </c>
      <c r="E120" s="109" t="s">
        <v>338</v>
      </c>
      <c r="F120" s="109" t="s">
        <v>197</v>
      </c>
      <c r="G120" s="112">
        <f>G121</f>
        <v>915.8</v>
      </c>
      <c r="H120" s="112">
        <f>H121</f>
        <v>608.6</v>
      </c>
    </row>
    <row r="121" spans="1:8" ht="36.75" customHeight="1" x14ac:dyDescent="0.25">
      <c r="A121" s="88" t="s">
        <v>337</v>
      </c>
      <c r="B121" s="123">
        <v>534</v>
      </c>
      <c r="C121" s="185" t="s">
        <v>336</v>
      </c>
      <c r="D121" s="185" t="s">
        <v>194</v>
      </c>
      <c r="E121" s="166" t="s">
        <v>340</v>
      </c>
      <c r="F121" s="185" t="s">
        <v>197</v>
      </c>
      <c r="G121" s="156">
        <f>G122+G127</f>
        <v>915.8</v>
      </c>
      <c r="H121" s="156">
        <f>H122+H127</f>
        <v>608.6</v>
      </c>
    </row>
    <row r="122" spans="1:8" ht="38.25" customHeight="1" x14ac:dyDescent="0.25">
      <c r="A122" s="92" t="s">
        <v>339</v>
      </c>
      <c r="B122" s="123">
        <v>534</v>
      </c>
      <c r="C122" s="185" t="s">
        <v>336</v>
      </c>
      <c r="D122" s="185" t="s">
        <v>194</v>
      </c>
      <c r="E122" s="166" t="s">
        <v>342</v>
      </c>
      <c r="F122" s="185" t="s">
        <v>197</v>
      </c>
      <c r="G122" s="156">
        <f>G123</f>
        <v>556.79999999999995</v>
      </c>
      <c r="H122" s="156">
        <f>H123</f>
        <v>516.20000000000005</v>
      </c>
    </row>
    <row r="123" spans="1:8" ht="31.5" x14ac:dyDescent="0.25">
      <c r="A123" s="92" t="s">
        <v>341</v>
      </c>
      <c r="B123" s="123">
        <v>534</v>
      </c>
      <c r="C123" s="185" t="s">
        <v>336</v>
      </c>
      <c r="D123" s="185" t="s">
        <v>194</v>
      </c>
      <c r="E123" s="166" t="s">
        <v>344</v>
      </c>
      <c r="F123" s="185" t="s">
        <v>197</v>
      </c>
      <c r="G123" s="156">
        <f>G125+G126</f>
        <v>556.79999999999995</v>
      </c>
      <c r="H123" s="156">
        <f>H125+H126</f>
        <v>516.20000000000005</v>
      </c>
    </row>
    <row r="124" spans="1:8" ht="34.5" customHeight="1" x14ac:dyDescent="0.25">
      <c r="A124" s="92" t="s">
        <v>343</v>
      </c>
      <c r="B124" s="123">
        <v>534</v>
      </c>
      <c r="C124" s="185" t="s">
        <v>336</v>
      </c>
      <c r="D124" s="185" t="s">
        <v>194</v>
      </c>
      <c r="E124" s="166" t="s">
        <v>344</v>
      </c>
      <c r="F124" s="185" t="s">
        <v>346</v>
      </c>
      <c r="G124" s="156">
        <f>G125+G126</f>
        <v>556.79999999999995</v>
      </c>
      <c r="H124" s="156">
        <f>H125+H126</f>
        <v>516.20000000000005</v>
      </c>
    </row>
    <row r="125" spans="1:8" ht="35.25" customHeight="1" x14ac:dyDescent="0.25">
      <c r="A125" s="92" t="s">
        <v>345</v>
      </c>
      <c r="B125" s="123">
        <v>534</v>
      </c>
      <c r="C125" s="185" t="s">
        <v>336</v>
      </c>
      <c r="D125" s="185" t="s">
        <v>194</v>
      </c>
      <c r="E125" s="166" t="s">
        <v>344</v>
      </c>
      <c r="F125" s="166">
        <v>111</v>
      </c>
      <c r="G125" s="156">
        <v>388.6</v>
      </c>
      <c r="H125" s="156">
        <v>360.3</v>
      </c>
    </row>
    <row r="126" spans="1:8" ht="57" customHeight="1" x14ac:dyDescent="0.25">
      <c r="A126" s="92" t="s">
        <v>347</v>
      </c>
      <c r="B126" s="123">
        <v>534</v>
      </c>
      <c r="C126" s="185" t="s">
        <v>336</v>
      </c>
      <c r="D126" s="185" t="s">
        <v>194</v>
      </c>
      <c r="E126" s="166" t="s">
        <v>344</v>
      </c>
      <c r="F126" s="166">
        <v>119</v>
      </c>
      <c r="G126" s="156">
        <v>168.2</v>
      </c>
      <c r="H126" s="156">
        <v>155.9</v>
      </c>
    </row>
    <row r="127" spans="1:8" ht="55.5" customHeight="1" x14ac:dyDescent="0.25">
      <c r="A127" s="92" t="s">
        <v>348</v>
      </c>
      <c r="B127" s="123">
        <v>534</v>
      </c>
      <c r="C127" s="185" t="s">
        <v>336</v>
      </c>
      <c r="D127" s="185" t="s">
        <v>194</v>
      </c>
      <c r="E127" s="166" t="s">
        <v>350</v>
      </c>
      <c r="F127" s="185" t="s">
        <v>197</v>
      </c>
      <c r="G127" s="156">
        <f>G128+G129</f>
        <v>359</v>
      </c>
      <c r="H127" s="156">
        <f>H128+H129</f>
        <v>92.4</v>
      </c>
    </row>
    <row r="128" spans="1:8" ht="36" customHeight="1" x14ac:dyDescent="0.25">
      <c r="A128" s="92" t="s">
        <v>349</v>
      </c>
      <c r="B128" s="123">
        <v>534</v>
      </c>
      <c r="C128" s="185" t="s">
        <v>336</v>
      </c>
      <c r="D128" s="185" t="s">
        <v>194</v>
      </c>
      <c r="E128" s="166" t="s">
        <v>350</v>
      </c>
      <c r="F128" s="166">
        <v>244</v>
      </c>
      <c r="G128" s="156">
        <v>359</v>
      </c>
      <c r="H128" s="156">
        <v>92.4</v>
      </c>
    </row>
    <row r="129" spans="1:8" ht="38.25" hidden="1" customHeight="1" x14ac:dyDescent="0.25">
      <c r="A129" s="92" t="s">
        <v>268</v>
      </c>
      <c r="B129" s="120">
        <v>534</v>
      </c>
      <c r="C129" s="185" t="s">
        <v>336</v>
      </c>
      <c r="D129" s="185" t="s">
        <v>194</v>
      </c>
      <c r="E129" s="166" t="s">
        <v>350</v>
      </c>
      <c r="F129" s="166">
        <v>851</v>
      </c>
      <c r="G129" s="156"/>
      <c r="H129" s="156"/>
    </row>
    <row r="130" spans="1:8" ht="23.25" customHeight="1" x14ac:dyDescent="0.25">
      <c r="A130" s="92" t="s">
        <v>220</v>
      </c>
      <c r="B130" s="120">
        <v>534</v>
      </c>
      <c r="C130" s="186">
        <v>10</v>
      </c>
      <c r="D130" s="186" t="s">
        <v>195</v>
      </c>
      <c r="E130" s="163" t="s">
        <v>196</v>
      </c>
      <c r="F130" s="186" t="s">
        <v>197</v>
      </c>
      <c r="G130" s="164">
        <f t="shared" ref="G130:H134" si="4">G131</f>
        <v>183.4</v>
      </c>
      <c r="H130" s="164">
        <f t="shared" si="4"/>
        <v>183.4</v>
      </c>
    </row>
    <row r="131" spans="1:8" s="165" customFormat="1" ht="23.45" customHeight="1" x14ac:dyDescent="0.25">
      <c r="A131" s="91" t="s">
        <v>351</v>
      </c>
      <c r="B131" s="120">
        <v>534</v>
      </c>
      <c r="C131" s="186">
        <v>10</v>
      </c>
      <c r="D131" s="186" t="s">
        <v>194</v>
      </c>
      <c r="E131" s="163" t="s">
        <v>196</v>
      </c>
      <c r="F131" s="186" t="s">
        <v>197</v>
      </c>
      <c r="G131" s="164">
        <f t="shared" si="4"/>
        <v>183.4</v>
      </c>
      <c r="H131" s="164">
        <f t="shared" si="4"/>
        <v>183.4</v>
      </c>
    </row>
    <row r="132" spans="1:8" ht="27" customHeight="1" x14ac:dyDescent="0.25">
      <c r="A132" s="91" t="s">
        <v>352</v>
      </c>
      <c r="B132" s="123">
        <v>534</v>
      </c>
      <c r="C132" s="185">
        <v>10</v>
      </c>
      <c r="D132" s="185" t="s">
        <v>194</v>
      </c>
      <c r="E132" s="166" t="s">
        <v>232</v>
      </c>
      <c r="F132" s="185" t="s">
        <v>197</v>
      </c>
      <c r="G132" s="156">
        <f t="shared" si="4"/>
        <v>183.4</v>
      </c>
      <c r="H132" s="156">
        <f t="shared" si="4"/>
        <v>183.4</v>
      </c>
    </row>
    <row r="133" spans="1:8" ht="30" customHeight="1" x14ac:dyDescent="0.25">
      <c r="A133" s="92" t="s">
        <v>269</v>
      </c>
      <c r="B133" s="123">
        <v>534</v>
      </c>
      <c r="C133" s="185">
        <v>10</v>
      </c>
      <c r="D133" s="185" t="s">
        <v>194</v>
      </c>
      <c r="E133" s="166" t="s">
        <v>224</v>
      </c>
      <c r="F133" s="185" t="s">
        <v>197</v>
      </c>
      <c r="G133" s="156">
        <f t="shared" si="4"/>
        <v>183.4</v>
      </c>
      <c r="H133" s="156">
        <f t="shared" si="4"/>
        <v>183.4</v>
      </c>
    </row>
    <row r="134" spans="1:8" ht="39.75" customHeight="1" x14ac:dyDescent="0.25">
      <c r="A134" s="92" t="s">
        <v>290</v>
      </c>
      <c r="B134" s="123">
        <v>534</v>
      </c>
      <c r="C134" s="185">
        <v>10</v>
      </c>
      <c r="D134" s="185" t="s">
        <v>194</v>
      </c>
      <c r="E134" s="166" t="s">
        <v>354</v>
      </c>
      <c r="F134" s="185" t="s">
        <v>197</v>
      </c>
      <c r="G134" s="156">
        <f t="shared" si="4"/>
        <v>183.4</v>
      </c>
      <c r="H134" s="156">
        <f t="shared" si="4"/>
        <v>183.4</v>
      </c>
    </row>
    <row r="135" spans="1:8" ht="33" customHeight="1" x14ac:dyDescent="0.25">
      <c r="A135" s="122" t="s">
        <v>353</v>
      </c>
      <c r="B135" s="123">
        <v>534</v>
      </c>
      <c r="C135" s="188">
        <v>10</v>
      </c>
      <c r="D135" s="185" t="s">
        <v>194</v>
      </c>
      <c r="E135" s="189" t="s">
        <v>354</v>
      </c>
      <c r="F135" s="189">
        <v>312</v>
      </c>
      <c r="G135" s="182">
        <v>183.4</v>
      </c>
      <c r="H135" s="156">
        <v>183.4</v>
      </c>
    </row>
    <row r="136" spans="1:8" ht="34.5" hidden="1" customHeight="1" x14ac:dyDescent="0.25">
      <c r="A136" s="122" t="s">
        <v>355</v>
      </c>
      <c r="B136" s="120">
        <v>534</v>
      </c>
      <c r="C136" s="190" t="s">
        <v>229</v>
      </c>
      <c r="D136" s="186" t="s">
        <v>195</v>
      </c>
      <c r="E136" s="191" t="s">
        <v>196</v>
      </c>
      <c r="F136" s="190" t="s">
        <v>197</v>
      </c>
      <c r="G136" s="164">
        <f t="shared" ref="G136:H140" si="5">G137</f>
        <v>0</v>
      </c>
      <c r="H136" s="164">
        <f t="shared" si="5"/>
        <v>0</v>
      </c>
    </row>
    <row r="137" spans="1:8" ht="3" hidden="1" customHeight="1" x14ac:dyDescent="0.25">
      <c r="A137" s="119" t="s">
        <v>356</v>
      </c>
      <c r="B137" s="120">
        <v>534</v>
      </c>
      <c r="C137" s="188" t="s">
        <v>229</v>
      </c>
      <c r="D137" s="185" t="s">
        <v>194</v>
      </c>
      <c r="E137" s="189" t="s">
        <v>196</v>
      </c>
      <c r="F137" s="188" t="s">
        <v>197</v>
      </c>
      <c r="G137" s="156">
        <f t="shared" si="5"/>
        <v>0</v>
      </c>
      <c r="H137" s="156">
        <f t="shared" si="5"/>
        <v>0</v>
      </c>
    </row>
    <row r="138" spans="1:8" ht="33.75" hidden="1" customHeight="1" x14ac:dyDescent="0.25">
      <c r="A138" s="122" t="s">
        <v>357</v>
      </c>
      <c r="B138" s="120">
        <v>534</v>
      </c>
      <c r="C138" s="188" t="s">
        <v>229</v>
      </c>
      <c r="D138" s="185" t="s">
        <v>194</v>
      </c>
      <c r="E138" s="189" t="s">
        <v>224</v>
      </c>
      <c r="F138" s="188" t="s">
        <v>197</v>
      </c>
      <c r="G138" s="156">
        <f t="shared" si="5"/>
        <v>0</v>
      </c>
      <c r="H138" s="156">
        <f t="shared" si="5"/>
        <v>0</v>
      </c>
    </row>
    <row r="139" spans="1:8" ht="33.75" hidden="1" customHeight="1" x14ac:dyDescent="0.25">
      <c r="A139" s="122" t="s">
        <v>358</v>
      </c>
      <c r="B139" s="120">
        <v>534</v>
      </c>
      <c r="C139" s="188" t="s">
        <v>229</v>
      </c>
      <c r="D139" s="185" t="s">
        <v>194</v>
      </c>
      <c r="E139" s="189" t="s">
        <v>360</v>
      </c>
      <c r="F139" s="188" t="s">
        <v>197</v>
      </c>
      <c r="G139" s="156">
        <f t="shared" si="5"/>
        <v>0</v>
      </c>
      <c r="H139" s="156">
        <f t="shared" si="5"/>
        <v>0</v>
      </c>
    </row>
    <row r="140" spans="1:8" ht="33.75" hidden="1" customHeight="1" x14ac:dyDescent="0.25">
      <c r="A140" s="122" t="s">
        <v>359</v>
      </c>
      <c r="B140" s="120">
        <v>534</v>
      </c>
      <c r="C140" s="188" t="s">
        <v>229</v>
      </c>
      <c r="D140" s="185" t="s">
        <v>194</v>
      </c>
      <c r="E140" s="189" t="s">
        <v>361</v>
      </c>
      <c r="F140" s="188" t="s">
        <v>197</v>
      </c>
      <c r="G140" s="156">
        <f t="shared" si="5"/>
        <v>0</v>
      </c>
      <c r="H140" s="156">
        <f t="shared" si="5"/>
        <v>0</v>
      </c>
    </row>
    <row r="141" spans="1:8" ht="34.5" hidden="1" customHeight="1" x14ac:dyDescent="0.25">
      <c r="A141" s="122" t="s">
        <v>235</v>
      </c>
      <c r="B141" s="120">
        <v>534</v>
      </c>
      <c r="C141" s="188" t="s">
        <v>229</v>
      </c>
      <c r="D141" s="185" t="s">
        <v>194</v>
      </c>
      <c r="E141" s="189" t="s">
        <v>361</v>
      </c>
      <c r="F141" s="188" t="s">
        <v>251</v>
      </c>
      <c r="G141" s="156">
        <v>0</v>
      </c>
      <c r="H141" s="156">
        <v>0</v>
      </c>
    </row>
    <row r="142" spans="1:8" s="165" customFormat="1" ht="55.5" customHeight="1" x14ac:dyDescent="0.25">
      <c r="A142" s="122" t="s">
        <v>268</v>
      </c>
      <c r="B142" s="120">
        <v>534</v>
      </c>
      <c r="C142" s="190" t="s">
        <v>363</v>
      </c>
      <c r="D142" s="186" t="s">
        <v>195</v>
      </c>
      <c r="E142" s="191" t="s">
        <v>196</v>
      </c>
      <c r="F142" s="190" t="s">
        <v>197</v>
      </c>
      <c r="G142" s="164">
        <f t="shared" ref="G142:H146" si="6">G143</f>
        <v>228</v>
      </c>
      <c r="H142" s="164">
        <f t="shared" si="6"/>
        <v>228</v>
      </c>
    </row>
    <row r="143" spans="1:8" ht="30.75" customHeight="1" x14ac:dyDescent="0.25">
      <c r="A143" s="119" t="s">
        <v>362</v>
      </c>
      <c r="B143" s="123">
        <v>534</v>
      </c>
      <c r="C143" s="185" t="s">
        <v>363</v>
      </c>
      <c r="D143" s="185" t="s">
        <v>255</v>
      </c>
      <c r="E143" s="166" t="s">
        <v>196</v>
      </c>
      <c r="F143" s="185" t="s">
        <v>197</v>
      </c>
      <c r="G143" s="156">
        <f t="shared" si="6"/>
        <v>228</v>
      </c>
      <c r="H143" s="156">
        <f t="shared" si="6"/>
        <v>228</v>
      </c>
    </row>
    <row r="144" spans="1:8" ht="33.75" customHeight="1" x14ac:dyDescent="0.25">
      <c r="A144" s="92" t="s">
        <v>364</v>
      </c>
      <c r="B144" s="123">
        <v>534</v>
      </c>
      <c r="C144" s="188" t="s">
        <v>363</v>
      </c>
      <c r="D144" s="185" t="s">
        <v>255</v>
      </c>
      <c r="E144" s="189" t="s">
        <v>232</v>
      </c>
      <c r="F144" s="185" t="s">
        <v>197</v>
      </c>
      <c r="G144" s="156">
        <f t="shared" si="6"/>
        <v>228</v>
      </c>
      <c r="H144" s="156">
        <f t="shared" si="6"/>
        <v>228</v>
      </c>
    </row>
    <row r="145" spans="1:8" ht="30" customHeight="1" x14ac:dyDescent="0.25">
      <c r="A145" s="122" t="s">
        <v>365</v>
      </c>
      <c r="B145" s="123">
        <v>534</v>
      </c>
      <c r="C145" s="188" t="s">
        <v>363</v>
      </c>
      <c r="D145" s="185" t="s">
        <v>255</v>
      </c>
      <c r="E145" s="189" t="s">
        <v>224</v>
      </c>
      <c r="F145" s="185" t="s">
        <v>197</v>
      </c>
      <c r="G145" s="156">
        <f t="shared" si="6"/>
        <v>228</v>
      </c>
      <c r="H145" s="156">
        <f t="shared" si="6"/>
        <v>228</v>
      </c>
    </row>
    <row r="146" spans="1:8" ht="84" customHeight="1" x14ac:dyDescent="0.25">
      <c r="A146" s="122" t="s">
        <v>290</v>
      </c>
      <c r="B146" s="123">
        <v>534</v>
      </c>
      <c r="C146" s="188" t="s">
        <v>363</v>
      </c>
      <c r="D146" s="185" t="s">
        <v>255</v>
      </c>
      <c r="E146" s="131" t="s">
        <v>367</v>
      </c>
      <c r="F146" s="185" t="s">
        <v>197</v>
      </c>
      <c r="G146" s="156">
        <f t="shared" si="6"/>
        <v>228</v>
      </c>
      <c r="H146" s="156">
        <f t="shared" si="6"/>
        <v>228</v>
      </c>
    </row>
    <row r="147" spans="1:8" ht="35.25" customHeight="1" x14ac:dyDescent="0.25">
      <c r="A147" s="122" t="s">
        <v>366</v>
      </c>
      <c r="B147" s="123">
        <v>534</v>
      </c>
      <c r="C147" s="188" t="s">
        <v>363</v>
      </c>
      <c r="D147" s="185" t="s">
        <v>255</v>
      </c>
      <c r="E147" s="189" t="s">
        <v>367</v>
      </c>
      <c r="F147" s="189">
        <v>540</v>
      </c>
      <c r="G147" s="156">
        <v>228</v>
      </c>
      <c r="H147" s="156">
        <v>228</v>
      </c>
    </row>
    <row r="148" spans="1:8" ht="39.75" hidden="1" customHeight="1" x14ac:dyDescent="0.25">
      <c r="A148" s="122" t="s">
        <v>368</v>
      </c>
      <c r="B148" s="106"/>
      <c r="C148" s="186" t="s">
        <v>229</v>
      </c>
      <c r="D148" s="186" t="s">
        <v>195</v>
      </c>
      <c r="E148" s="163" t="s">
        <v>196</v>
      </c>
      <c r="F148" s="186" t="s">
        <v>197</v>
      </c>
      <c r="G148" s="164"/>
      <c r="H148" s="164">
        <f>H150</f>
        <v>0</v>
      </c>
    </row>
    <row r="149" spans="1:8" hidden="1" x14ac:dyDescent="0.25">
      <c r="A149" s="91" t="s">
        <v>356</v>
      </c>
      <c r="B149" s="108"/>
      <c r="C149" s="185" t="s">
        <v>229</v>
      </c>
      <c r="D149" s="185" t="s">
        <v>194</v>
      </c>
      <c r="E149" s="166" t="s">
        <v>196</v>
      </c>
      <c r="F149" s="185" t="s">
        <v>197</v>
      </c>
      <c r="G149" s="156"/>
      <c r="H149" s="156">
        <f>H150</f>
        <v>0</v>
      </c>
    </row>
    <row r="150" spans="1:8" hidden="1" x14ac:dyDescent="0.25">
      <c r="A150" s="92" t="s">
        <v>357</v>
      </c>
      <c r="B150" s="131"/>
      <c r="C150" s="188" t="s">
        <v>229</v>
      </c>
      <c r="D150" s="185" t="s">
        <v>194</v>
      </c>
      <c r="E150" s="189" t="s">
        <v>224</v>
      </c>
      <c r="F150" s="185" t="s">
        <v>197</v>
      </c>
      <c r="G150" s="156"/>
      <c r="H150" s="156">
        <f>H151</f>
        <v>0</v>
      </c>
    </row>
    <row r="151" spans="1:8" hidden="1" x14ac:dyDescent="0.25">
      <c r="A151" s="122" t="s">
        <v>358</v>
      </c>
      <c r="B151" s="131"/>
      <c r="C151" s="188" t="s">
        <v>229</v>
      </c>
      <c r="D151" s="185" t="s">
        <v>194</v>
      </c>
      <c r="E151" s="189" t="s">
        <v>360</v>
      </c>
      <c r="F151" s="185" t="s">
        <v>197</v>
      </c>
      <c r="G151" s="156"/>
      <c r="H151" s="156">
        <f>H152</f>
        <v>0</v>
      </c>
    </row>
    <row r="152" spans="1:8" ht="31.5" hidden="1" x14ac:dyDescent="0.25">
      <c r="A152" s="122" t="s">
        <v>359</v>
      </c>
      <c r="B152" s="189"/>
      <c r="C152" s="188" t="s">
        <v>229</v>
      </c>
      <c r="D152" s="185" t="s">
        <v>194</v>
      </c>
      <c r="E152" s="131" t="s">
        <v>361</v>
      </c>
      <c r="F152" s="185" t="s">
        <v>197</v>
      </c>
      <c r="G152" s="156"/>
      <c r="H152" s="156">
        <f>H153</f>
        <v>0</v>
      </c>
    </row>
    <row r="153" spans="1:8" hidden="1" x14ac:dyDescent="0.25">
      <c r="A153" s="192" t="s">
        <v>235</v>
      </c>
      <c r="B153" s="131"/>
      <c r="C153" s="188" t="s">
        <v>229</v>
      </c>
      <c r="D153" s="185" t="s">
        <v>194</v>
      </c>
      <c r="E153" s="189" t="s">
        <v>361</v>
      </c>
      <c r="F153" s="189">
        <v>244</v>
      </c>
      <c r="G153" s="182"/>
      <c r="H153" s="182"/>
    </row>
    <row r="154" spans="1:8" x14ac:dyDescent="0.25">
      <c r="A154" s="193" t="s">
        <v>381</v>
      </c>
      <c r="B154" s="194" t="s">
        <v>197</v>
      </c>
      <c r="C154" s="194" t="s">
        <v>195</v>
      </c>
      <c r="D154" s="194" t="s">
        <v>195</v>
      </c>
      <c r="E154" s="194" t="s">
        <v>387</v>
      </c>
      <c r="F154" s="194" t="s">
        <v>197</v>
      </c>
      <c r="G154" s="195">
        <v>52.8</v>
      </c>
      <c r="H154" s="195">
        <v>106.3</v>
      </c>
    </row>
    <row r="155" spans="1:8" x14ac:dyDescent="0.25">
      <c r="A155" s="193"/>
    </row>
  </sheetData>
  <mergeCells count="2">
    <mergeCell ref="E2:H2"/>
    <mergeCell ref="A3:H3"/>
  </mergeCells>
  <pageMargins left="0.23611111111111099" right="3.9583333333333297E-2" top="0.55138888888888904" bottom="0.55138888888888904" header="0.51180555555555496" footer="0.51180555555555496"/>
  <pageSetup paperSize="9" scale="50" firstPageNumber="223" fitToHeight="0" orientation="portrait" useFirstPageNumber="1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7"/>
  <sheetViews>
    <sheetView zoomScale="90" zoomScaleNormal="90" workbookViewId="0">
      <selection activeCell="B4" sqref="B4"/>
    </sheetView>
  </sheetViews>
  <sheetFormatPr defaultColWidth="9.140625" defaultRowHeight="15" outlineLevelRow="1" x14ac:dyDescent="0.25"/>
  <cols>
    <col min="1" max="1" width="46.7109375" style="203" customWidth="1"/>
    <col min="2" max="2" width="19.28515625" style="204" customWidth="1"/>
    <col min="3" max="3" width="9.85546875" style="204" customWidth="1"/>
    <col min="4" max="4" width="11.5703125" style="204" customWidth="1"/>
    <col min="5" max="5" width="10.42578125" style="204" customWidth="1"/>
    <col min="6" max="6" width="17.140625" style="205" customWidth="1"/>
    <col min="7" max="251" width="9.140625" style="206"/>
    <col min="252" max="252" width="37.42578125" style="206" customWidth="1"/>
    <col min="253" max="253" width="9.85546875" style="206" customWidth="1"/>
    <col min="254" max="254" width="11" style="206" customWidth="1"/>
    <col min="255" max="255" width="11.5703125" style="206" hidden="1" customWidth="1"/>
    <col min="256" max="256" width="11.85546875" style="206" customWidth="1"/>
    <col min="257" max="257" width="10.42578125" style="206" customWidth="1"/>
    <col min="258" max="260" width="11.28515625" style="206" customWidth="1"/>
    <col min="261" max="507" width="9.140625" style="206"/>
    <col min="508" max="508" width="37.42578125" style="206" customWidth="1"/>
    <col min="509" max="509" width="9.85546875" style="206" customWidth="1"/>
    <col min="510" max="510" width="11" style="206" customWidth="1"/>
    <col min="511" max="511" width="11.5703125" style="206" hidden="1" customWidth="1"/>
    <col min="512" max="512" width="11.85546875" style="206" customWidth="1"/>
    <col min="513" max="513" width="10.42578125" style="206" customWidth="1"/>
    <col min="514" max="516" width="11.28515625" style="206" customWidth="1"/>
    <col min="517" max="763" width="9.140625" style="206"/>
    <col min="764" max="764" width="37.42578125" style="206" customWidth="1"/>
    <col min="765" max="765" width="9.85546875" style="206" customWidth="1"/>
    <col min="766" max="766" width="11" style="206" customWidth="1"/>
    <col min="767" max="767" width="11.5703125" style="206" hidden="1" customWidth="1"/>
    <col min="768" max="768" width="11.85546875" style="206" customWidth="1"/>
    <col min="769" max="769" width="10.42578125" style="206" customWidth="1"/>
    <col min="770" max="772" width="11.28515625" style="206" customWidth="1"/>
    <col min="773" max="1019" width="9.140625" style="206"/>
    <col min="1020" max="1020" width="37.42578125" style="206" customWidth="1"/>
    <col min="1021" max="1021" width="9.85546875" style="206" customWidth="1"/>
    <col min="1022" max="1022" width="11" style="206" customWidth="1"/>
    <col min="1023" max="1023" width="11.5703125" style="206" hidden="1" customWidth="1"/>
    <col min="1024" max="1024" width="11.85546875" style="206" customWidth="1"/>
  </cols>
  <sheetData>
    <row r="1" spans="1:6" ht="15.75" x14ac:dyDescent="0.25">
      <c r="A1" s="207"/>
      <c r="B1" s="208"/>
      <c r="C1" s="209"/>
      <c r="D1" s="209"/>
      <c r="E1" s="503"/>
      <c r="F1" s="503"/>
    </row>
    <row r="2" spans="1:6" ht="24" customHeight="1" x14ac:dyDescent="0.25">
      <c r="A2" s="207"/>
      <c r="B2" s="208"/>
      <c r="C2" s="504" t="s">
        <v>560</v>
      </c>
      <c r="D2" s="504"/>
      <c r="E2" s="504"/>
      <c r="F2" s="504"/>
    </row>
    <row r="3" spans="1:6" ht="15" customHeight="1" x14ac:dyDescent="0.25">
      <c r="A3" s="207"/>
      <c r="B3" s="208"/>
      <c r="C3" s="504"/>
      <c r="D3" s="504"/>
      <c r="E3" s="504"/>
      <c r="F3" s="504"/>
    </row>
    <row r="4" spans="1:6" ht="54" customHeight="1" x14ac:dyDescent="0.25">
      <c r="A4" s="207"/>
      <c r="B4" s="208"/>
      <c r="C4" s="504"/>
      <c r="D4" s="504"/>
      <c r="E4" s="504"/>
      <c r="F4" s="504"/>
    </row>
    <row r="5" spans="1:6" ht="57" customHeight="1" x14ac:dyDescent="0.25">
      <c r="A5" s="207"/>
      <c r="B5" s="211"/>
      <c r="C5" s="504"/>
      <c r="D5" s="504"/>
      <c r="E5" s="504"/>
      <c r="F5" s="504"/>
    </row>
    <row r="6" spans="1:6" ht="113.25" customHeight="1" x14ac:dyDescent="0.25">
      <c r="A6" s="505" t="s">
        <v>388</v>
      </c>
      <c r="B6" s="505"/>
      <c r="C6" s="505"/>
      <c r="D6" s="505"/>
      <c r="E6" s="505"/>
      <c r="F6" s="505"/>
    </row>
    <row r="7" spans="1:6" ht="15.6" customHeight="1" x14ac:dyDescent="0.25">
      <c r="A7" s="212"/>
      <c r="B7" s="213"/>
      <c r="C7" s="213"/>
      <c r="D7" s="213"/>
      <c r="E7" s="213"/>
      <c r="F7" s="214"/>
    </row>
    <row r="8" spans="1:6" ht="54.75" customHeight="1" x14ac:dyDescent="0.25">
      <c r="A8" s="215" t="s">
        <v>185</v>
      </c>
      <c r="B8" s="216" t="s">
        <v>188</v>
      </c>
      <c r="C8" s="216" t="s">
        <v>186</v>
      </c>
      <c r="D8" s="216" t="s">
        <v>187</v>
      </c>
      <c r="E8" s="216" t="s">
        <v>189</v>
      </c>
      <c r="F8" s="217" t="s">
        <v>389</v>
      </c>
    </row>
    <row r="9" spans="1:6" ht="15.75" outlineLevel="1" x14ac:dyDescent="0.25">
      <c r="A9" s="218"/>
      <c r="B9" s="219"/>
      <c r="C9" s="219"/>
      <c r="D9" s="219"/>
      <c r="E9" s="219"/>
      <c r="F9" s="220"/>
    </row>
    <row r="10" spans="1:6" ht="15.75" x14ac:dyDescent="0.25">
      <c r="A10" s="221" t="s">
        <v>390</v>
      </c>
      <c r="B10" s="222" t="s">
        <v>192</v>
      </c>
      <c r="C10" s="222" t="s">
        <v>192</v>
      </c>
      <c r="D10" s="222" t="s">
        <v>192</v>
      </c>
      <c r="E10" s="223" t="s">
        <v>192</v>
      </c>
      <c r="F10" s="224">
        <f>F12+F23+F87+F94+F105+F122+F126+F132+F114+F70+F11+F67</f>
        <v>4989</v>
      </c>
    </row>
    <row r="11" spans="1:6" ht="15.75" x14ac:dyDescent="0.25">
      <c r="A11" s="221" t="s">
        <v>391</v>
      </c>
      <c r="B11" s="222"/>
      <c r="C11" s="222"/>
      <c r="D11" s="222"/>
      <c r="E11" s="223"/>
      <c r="F11" s="224">
        <v>43.4</v>
      </c>
    </row>
    <row r="12" spans="1:6" ht="93" customHeight="1" x14ac:dyDescent="0.25">
      <c r="A12" s="225" t="s">
        <v>337</v>
      </c>
      <c r="B12" s="226" t="s">
        <v>338</v>
      </c>
      <c r="C12" s="226" t="s">
        <v>195</v>
      </c>
      <c r="D12" s="226" t="s">
        <v>195</v>
      </c>
      <c r="E12" s="227" t="s">
        <v>197</v>
      </c>
      <c r="F12" s="228">
        <f>F13</f>
        <v>928.8</v>
      </c>
    </row>
    <row r="13" spans="1:6" s="232" customFormat="1" ht="54.75" customHeight="1" x14ac:dyDescent="0.25">
      <c r="A13" s="229" t="s">
        <v>339</v>
      </c>
      <c r="B13" s="226" t="s">
        <v>340</v>
      </c>
      <c r="C13" s="226" t="s">
        <v>195</v>
      </c>
      <c r="D13" s="226" t="s">
        <v>195</v>
      </c>
      <c r="E13" s="230" t="s">
        <v>197</v>
      </c>
      <c r="F13" s="231">
        <f>F14+F19</f>
        <v>928.8</v>
      </c>
    </row>
    <row r="14" spans="1:6" ht="53.25" customHeight="1" x14ac:dyDescent="0.25">
      <c r="A14" s="233" t="s">
        <v>341</v>
      </c>
      <c r="B14" s="234" t="s">
        <v>342</v>
      </c>
      <c r="C14" s="234" t="s">
        <v>195</v>
      </c>
      <c r="D14" s="234" t="s">
        <v>195</v>
      </c>
      <c r="E14" s="235" t="s">
        <v>197</v>
      </c>
      <c r="F14" s="236">
        <f>F15</f>
        <v>843</v>
      </c>
    </row>
    <row r="15" spans="1:6" ht="76.900000000000006" customHeight="1" x14ac:dyDescent="0.25">
      <c r="A15" s="233" t="s">
        <v>343</v>
      </c>
      <c r="B15" s="234" t="s">
        <v>344</v>
      </c>
      <c r="C15" s="234" t="s">
        <v>336</v>
      </c>
      <c r="D15" s="234" t="s">
        <v>195</v>
      </c>
      <c r="E15" s="235" t="s">
        <v>197</v>
      </c>
      <c r="F15" s="236">
        <f>F17+F18</f>
        <v>843</v>
      </c>
    </row>
    <row r="16" spans="1:6" ht="36" customHeight="1" x14ac:dyDescent="0.25">
      <c r="A16" s="233" t="s">
        <v>345</v>
      </c>
      <c r="B16" s="234" t="s">
        <v>344</v>
      </c>
      <c r="C16" s="234" t="s">
        <v>336</v>
      </c>
      <c r="D16" s="234" t="s">
        <v>194</v>
      </c>
      <c r="E16" s="235" t="s">
        <v>346</v>
      </c>
      <c r="F16" s="236">
        <f>F17+F18</f>
        <v>843</v>
      </c>
    </row>
    <row r="17" spans="1:10" ht="31.5" x14ac:dyDescent="0.25">
      <c r="A17" s="233" t="s">
        <v>347</v>
      </c>
      <c r="B17" s="234" t="s">
        <v>344</v>
      </c>
      <c r="C17" s="234" t="s">
        <v>336</v>
      </c>
      <c r="D17" s="234" t="s">
        <v>194</v>
      </c>
      <c r="E17" s="235">
        <v>111</v>
      </c>
      <c r="F17" s="236">
        <v>588.4</v>
      </c>
    </row>
    <row r="18" spans="1:10" ht="72" customHeight="1" x14ac:dyDescent="0.25">
      <c r="A18" s="233" t="s">
        <v>348</v>
      </c>
      <c r="B18" s="234" t="s">
        <v>344</v>
      </c>
      <c r="C18" s="234" t="s">
        <v>336</v>
      </c>
      <c r="D18" s="234" t="s">
        <v>194</v>
      </c>
      <c r="E18" s="235">
        <v>119</v>
      </c>
      <c r="F18" s="236">
        <v>254.6</v>
      </c>
    </row>
    <row r="19" spans="1:10" ht="78.75" x14ac:dyDescent="0.25">
      <c r="A19" s="233" t="s">
        <v>349</v>
      </c>
      <c r="B19" s="234" t="s">
        <v>350</v>
      </c>
      <c r="C19" s="234" t="s">
        <v>336</v>
      </c>
      <c r="D19" s="234" t="s">
        <v>195</v>
      </c>
      <c r="E19" s="235" t="s">
        <v>197</v>
      </c>
      <c r="F19" s="236">
        <f>F20+F21+F22</f>
        <v>85.8</v>
      </c>
    </row>
    <row r="20" spans="1:10" ht="47.25" x14ac:dyDescent="0.25">
      <c r="A20" s="233" t="s">
        <v>392</v>
      </c>
      <c r="B20" s="234" t="s">
        <v>350</v>
      </c>
      <c r="C20" s="234" t="s">
        <v>336</v>
      </c>
      <c r="D20" s="234" t="s">
        <v>194</v>
      </c>
      <c r="E20" s="235" t="s">
        <v>251</v>
      </c>
      <c r="F20" s="236">
        <v>85.8</v>
      </c>
    </row>
    <row r="21" spans="1:10" ht="0.75" customHeight="1" x14ac:dyDescent="0.25">
      <c r="A21" s="233" t="s">
        <v>268</v>
      </c>
      <c r="B21" s="234" t="s">
        <v>350</v>
      </c>
      <c r="C21" s="234" t="s">
        <v>336</v>
      </c>
      <c r="D21" s="234" t="s">
        <v>194</v>
      </c>
      <c r="E21" s="235">
        <v>244</v>
      </c>
      <c r="F21" s="236">
        <v>0</v>
      </c>
    </row>
    <row r="22" spans="1:10" ht="35.25" customHeight="1" x14ac:dyDescent="0.25">
      <c r="A22" s="233" t="s">
        <v>220</v>
      </c>
      <c r="B22" s="234" t="s">
        <v>350</v>
      </c>
      <c r="C22" s="234" t="s">
        <v>336</v>
      </c>
      <c r="D22" s="234" t="s">
        <v>194</v>
      </c>
      <c r="E22" s="235">
        <v>851</v>
      </c>
      <c r="F22" s="236">
        <v>0</v>
      </c>
    </row>
    <row r="23" spans="1:10" ht="31.5" x14ac:dyDescent="0.25">
      <c r="A23" s="229" t="s">
        <v>296</v>
      </c>
      <c r="B23" s="230" t="s">
        <v>196</v>
      </c>
      <c r="C23" s="226" t="s">
        <v>297</v>
      </c>
      <c r="D23" s="226" t="s">
        <v>195</v>
      </c>
      <c r="E23" s="230" t="s">
        <v>197</v>
      </c>
      <c r="F23" s="231">
        <f>F24+F31</f>
        <v>1928.8</v>
      </c>
    </row>
    <row r="24" spans="1:10" ht="15.75" x14ac:dyDescent="0.25">
      <c r="A24" s="229" t="s">
        <v>298</v>
      </c>
      <c r="B24" s="230" t="s">
        <v>196</v>
      </c>
      <c r="C24" s="226" t="s">
        <v>297</v>
      </c>
      <c r="D24" s="226" t="s">
        <v>199</v>
      </c>
      <c r="E24" s="230" t="s">
        <v>197</v>
      </c>
      <c r="F24" s="231">
        <f>F25</f>
        <v>1781.3</v>
      </c>
    </row>
    <row r="25" spans="1:10" ht="109.5" customHeight="1" x14ac:dyDescent="0.25">
      <c r="A25" s="225" t="s">
        <v>299</v>
      </c>
      <c r="B25" s="226" t="s">
        <v>300</v>
      </c>
      <c r="C25" s="226" t="s">
        <v>195</v>
      </c>
      <c r="D25" s="226" t="s">
        <v>195</v>
      </c>
      <c r="E25" s="226" t="s">
        <v>197</v>
      </c>
      <c r="F25" s="228">
        <f>F26</f>
        <v>1781.3</v>
      </c>
    </row>
    <row r="26" spans="1:10" s="232" customFormat="1" ht="94.5" customHeight="1" x14ac:dyDescent="0.25">
      <c r="A26" s="229" t="s">
        <v>393</v>
      </c>
      <c r="B26" s="230" t="s">
        <v>376</v>
      </c>
      <c r="C26" s="230" t="s">
        <v>297</v>
      </c>
      <c r="D26" s="230" t="s">
        <v>199</v>
      </c>
      <c r="E26" s="226" t="s">
        <v>197</v>
      </c>
      <c r="F26" s="231">
        <f>F27</f>
        <v>1781.3</v>
      </c>
    </row>
    <row r="27" spans="1:10" ht="103.5" customHeight="1" x14ac:dyDescent="0.25">
      <c r="A27" s="233" t="s">
        <v>301</v>
      </c>
      <c r="B27" s="235" t="s">
        <v>302</v>
      </c>
      <c r="C27" s="235" t="s">
        <v>297</v>
      </c>
      <c r="D27" s="235" t="s">
        <v>199</v>
      </c>
      <c r="E27" s="234" t="s">
        <v>197</v>
      </c>
      <c r="F27" s="236">
        <f>F28</f>
        <v>1781.3</v>
      </c>
    </row>
    <row r="28" spans="1:10" ht="72" customHeight="1" x14ac:dyDescent="0.25">
      <c r="A28" s="233" t="s">
        <v>303</v>
      </c>
      <c r="B28" s="235" t="s">
        <v>304</v>
      </c>
      <c r="C28" s="235" t="s">
        <v>297</v>
      </c>
      <c r="D28" s="235" t="s">
        <v>199</v>
      </c>
      <c r="E28" s="234" t="s">
        <v>197</v>
      </c>
      <c r="F28" s="236">
        <f>F29+F30</f>
        <v>1781.3</v>
      </c>
    </row>
    <row r="29" spans="1:10" ht="52.5" customHeight="1" x14ac:dyDescent="0.25">
      <c r="A29" s="233" t="s">
        <v>268</v>
      </c>
      <c r="B29" s="235" t="s">
        <v>304</v>
      </c>
      <c r="C29" s="235" t="s">
        <v>297</v>
      </c>
      <c r="D29" s="235" t="s">
        <v>199</v>
      </c>
      <c r="E29" s="234" t="s">
        <v>251</v>
      </c>
      <c r="F29" s="236">
        <v>1781.3</v>
      </c>
    </row>
    <row r="30" spans="1:10" ht="69" customHeight="1" x14ac:dyDescent="0.25">
      <c r="A30" s="233" t="s">
        <v>394</v>
      </c>
      <c r="B30" s="235" t="s">
        <v>304</v>
      </c>
      <c r="C30" s="235" t="s">
        <v>297</v>
      </c>
      <c r="D30" s="235" t="s">
        <v>199</v>
      </c>
      <c r="E30" s="234" t="s">
        <v>395</v>
      </c>
      <c r="F30" s="236">
        <v>0</v>
      </c>
    </row>
    <row r="31" spans="1:10" ht="24" customHeight="1" x14ac:dyDescent="0.25">
      <c r="A31" s="229" t="s">
        <v>306</v>
      </c>
      <c r="B31" s="227" t="s">
        <v>196</v>
      </c>
      <c r="C31" s="226" t="s">
        <v>297</v>
      </c>
      <c r="D31" s="226" t="s">
        <v>255</v>
      </c>
      <c r="E31" s="227" t="s">
        <v>197</v>
      </c>
      <c r="F31" s="228">
        <f>F32</f>
        <v>147.5</v>
      </c>
    </row>
    <row r="32" spans="1:10" ht="78.75" x14ac:dyDescent="0.25">
      <c r="A32" s="237" t="s">
        <v>307</v>
      </c>
      <c r="B32" s="227" t="s">
        <v>196</v>
      </c>
      <c r="C32" s="226" t="s">
        <v>297</v>
      </c>
      <c r="D32" s="226" t="s">
        <v>255</v>
      </c>
      <c r="E32" s="227" t="s">
        <v>197</v>
      </c>
      <c r="F32" s="228">
        <f>F33+F40+F44+F46+F48+F50</f>
        <v>147.5</v>
      </c>
      <c r="J32" s="238"/>
    </row>
    <row r="33" spans="1:6" s="239" customFormat="1" ht="78.75" x14ac:dyDescent="0.25">
      <c r="A33" s="229" t="s">
        <v>396</v>
      </c>
      <c r="B33" s="227" t="s">
        <v>309</v>
      </c>
      <c r="C33" s="227" t="s">
        <v>297</v>
      </c>
      <c r="D33" s="227" t="s">
        <v>255</v>
      </c>
      <c r="E33" s="230" t="s">
        <v>197</v>
      </c>
      <c r="F33" s="231">
        <f>F34</f>
        <v>147.5</v>
      </c>
    </row>
    <row r="34" spans="1:6" s="240" customFormat="1" ht="47.25" x14ac:dyDescent="0.25">
      <c r="A34" s="233" t="s">
        <v>310</v>
      </c>
      <c r="B34" s="235" t="s">
        <v>311</v>
      </c>
      <c r="C34" s="235" t="s">
        <v>297</v>
      </c>
      <c r="D34" s="235" t="s">
        <v>255</v>
      </c>
      <c r="E34" s="235" t="s">
        <v>197</v>
      </c>
      <c r="F34" s="236">
        <f>F35</f>
        <v>147.5</v>
      </c>
    </row>
    <row r="35" spans="1:6" s="240" customFormat="1" ht="36" customHeight="1" x14ac:dyDescent="0.25">
      <c r="A35" s="233" t="s">
        <v>312</v>
      </c>
      <c r="B35" s="235" t="s">
        <v>397</v>
      </c>
      <c r="C35" s="235" t="s">
        <v>297</v>
      </c>
      <c r="D35" s="235" t="s">
        <v>255</v>
      </c>
      <c r="E35" s="235" t="s">
        <v>197</v>
      </c>
      <c r="F35" s="236">
        <f>F36</f>
        <v>147.5</v>
      </c>
    </row>
    <row r="36" spans="1:6" s="240" customFormat="1" ht="54.75" customHeight="1" x14ac:dyDescent="0.25">
      <c r="A36" s="233" t="s">
        <v>268</v>
      </c>
      <c r="B36" s="235" t="s">
        <v>313</v>
      </c>
      <c r="C36" s="235" t="s">
        <v>297</v>
      </c>
      <c r="D36" s="235" t="s">
        <v>255</v>
      </c>
      <c r="E36" s="235">
        <v>244</v>
      </c>
      <c r="F36" s="236">
        <f>F37</f>
        <v>147.5</v>
      </c>
    </row>
    <row r="37" spans="1:6" ht="47.25" x14ac:dyDescent="0.25">
      <c r="A37" s="233" t="s">
        <v>314</v>
      </c>
      <c r="B37" s="235" t="s">
        <v>313</v>
      </c>
      <c r="C37" s="235" t="s">
        <v>297</v>
      </c>
      <c r="D37" s="235" t="s">
        <v>255</v>
      </c>
      <c r="E37" s="235" t="s">
        <v>197</v>
      </c>
      <c r="F37" s="236">
        <v>147.5</v>
      </c>
    </row>
    <row r="38" spans="1:6" ht="44.25" hidden="1" customHeight="1" x14ac:dyDescent="0.25">
      <c r="A38" s="233" t="s">
        <v>316</v>
      </c>
      <c r="B38" s="235" t="s">
        <v>315</v>
      </c>
      <c r="C38" s="235" t="s">
        <v>297</v>
      </c>
      <c r="D38" s="235" t="s">
        <v>255</v>
      </c>
      <c r="E38" s="235" t="s">
        <v>197</v>
      </c>
      <c r="F38" s="236">
        <f>F39</f>
        <v>0</v>
      </c>
    </row>
    <row r="39" spans="1:6" ht="42" hidden="1" customHeight="1" x14ac:dyDescent="0.25">
      <c r="A39" s="233" t="s">
        <v>318</v>
      </c>
      <c r="B39" s="235" t="s">
        <v>317</v>
      </c>
      <c r="C39" s="235" t="s">
        <v>297</v>
      </c>
      <c r="D39" s="235" t="s">
        <v>255</v>
      </c>
      <c r="E39" s="235" t="s">
        <v>197</v>
      </c>
      <c r="F39" s="236">
        <f>F40</f>
        <v>0</v>
      </c>
    </row>
    <row r="40" spans="1:6" ht="56.25" hidden="1" customHeight="1" x14ac:dyDescent="0.25">
      <c r="A40" s="233" t="s">
        <v>268</v>
      </c>
      <c r="B40" s="235" t="s">
        <v>319</v>
      </c>
      <c r="C40" s="235" t="s">
        <v>297</v>
      </c>
      <c r="D40" s="235" t="s">
        <v>255</v>
      </c>
      <c r="E40" s="235">
        <v>244</v>
      </c>
      <c r="F40" s="236">
        <v>0</v>
      </c>
    </row>
    <row r="41" spans="1:6" s="232" customFormat="1" ht="47.25" hidden="1" x14ac:dyDescent="0.25">
      <c r="A41" s="229" t="s">
        <v>320</v>
      </c>
      <c r="B41" s="230" t="s">
        <v>398</v>
      </c>
      <c r="C41" s="230" t="s">
        <v>297</v>
      </c>
      <c r="D41" s="230" t="s">
        <v>255</v>
      </c>
      <c r="E41" s="230" t="s">
        <v>197</v>
      </c>
      <c r="F41" s="231">
        <f>F42</f>
        <v>0</v>
      </c>
    </row>
    <row r="42" spans="1:6" ht="63" hidden="1" x14ac:dyDescent="0.25">
      <c r="A42" s="233" t="s">
        <v>322</v>
      </c>
      <c r="B42" s="235" t="s">
        <v>323</v>
      </c>
      <c r="C42" s="235" t="s">
        <v>297</v>
      </c>
      <c r="D42" s="235" t="s">
        <v>255</v>
      </c>
      <c r="E42" s="235" t="s">
        <v>197</v>
      </c>
      <c r="F42" s="236">
        <f>F43+F45+F47+F49</f>
        <v>0</v>
      </c>
    </row>
    <row r="43" spans="1:6" ht="39" hidden="1" customHeight="1" x14ac:dyDescent="0.25">
      <c r="A43" s="233" t="s">
        <v>399</v>
      </c>
      <c r="B43" s="235" t="s">
        <v>325</v>
      </c>
      <c r="C43" s="235" t="s">
        <v>400</v>
      </c>
      <c r="D43" s="235" t="s">
        <v>255</v>
      </c>
      <c r="E43" s="235" t="s">
        <v>197</v>
      </c>
      <c r="F43" s="236">
        <f>F44</f>
        <v>0</v>
      </c>
    </row>
    <row r="44" spans="1:6" ht="50.25" hidden="1" customHeight="1" x14ac:dyDescent="0.25">
      <c r="A44" s="233" t="s">
        <v>268</v>
      </c>
      <c r="B44" s="235" t="s">
        <v>325</v>
      </c>
      <c r="C44" s="235" t="s">
        <v>297</v>
      </c>
      <c r="D44" s="235" t="s">
        <v>255</v>
      </c>
      <c r="E44" s="235" t="s">
        <v>251</v>
      </c>
      <c r="F44" s="236"/>
    </row>
    <row r="45" spans="1:6" ht="37.5" hidden="1" customHeight="1" x14ac:dyDescent="0.25">
      <c r="A45" s="233" t="s">
        <v>327</v>
      </c>
      <c r="B45" s="235" t="s">
        <v>328</v>
      </c>
      <c r="C45" s="235" t="s">
        <v>297</v>
      </c>
      <c r="D45" s="235" t="s">
        <v>255</v>
      </c>
      <c r="E45" s="235" t="s">
        <v>197</v>
      </c>
      <c r="F45" s="236">
        <f>F46</f>
        <v>0</v>
      </c>
    </row>
    <row r="46" spans="1:6" ht="51.75" hidden="1" customHeight="1" x14ac:dyDescent="0.25">
      <c r="A46" s="233" t="s">
        <v>268</v>
      </c>
      <c r="B46" s="235" t="s">
        <v>328</v>
      </c>
      <c r="C46" s="235" t="s">
        <v>297</v>
      </c>
      <c r="D46" s="235" t="s">
        <v>255</v>
      </c>
      <c r="E46" s="235">
        <v>244</v>
      </c>
      <c r="F46" s="236">
        <v>0</v>
      </c>
    </row>
    <row r="47" spans="1:6" ht="55.5" hidden="1" customHeight="1" x14ac:dyDescent="0.25">
      <c r="A47" s="233" t="s">
        <v>329</v>
      </c>
      <c r="B47" s="235" t="s">
        <v>330</v>
      </c>
      <c r="C47" s="235" t="s">
        <v>297</v>
      </c>
      <c r="D47" s="235" t="s">
        <v>255</v>
      </c>
      <c r="E47" s="235" t="s">
        <v>197</v>
      </c>
      <c r="F47" s="236">
        <f>F48</f>
        <v>0</v>
      </c>
    </row>
    <row r="48" spans="1:6" ht="60" hidden="1" customHeight="1" x14ac:dyDescent="0.25">
      <c r="A48" s="233" t="s">
        <v>268</v>
      </c>
      <c r="B48" s="235" t="s">
        <v>330</v>
      </c>
      <c r="C48" s="235" t="s">
        <v>297</v>
      </c>
      <c r="D48" s="235" t="s">
        <v>255</v>
      </c>
      <c r="E48" s="235">
        <v>244</v>
      </c>
      <c r="F48" s="236">
        <v>0</v>
      </c>
    </row>
    <row r="49" spans="1:6" ht="56.25" hidden="1" customHeight="1" x14ac:dyDescent="0.25">
      <c r="A49" s="233" t="s">
        <v>331</v>
      </c>
      <c r="B49" s="235" t="s">
        <v>332</v>
      </c>
      <c r="C49" s="235" t="s">
        <v>297</v>
      </c>
      <c r="D49" s="235" t="s">
        <v>255</v>
      </c>
      <c r="E49" s="235" t="s">
        <v>197</v>
      </c>
      <c r="F49" s="236">
        <f>F50</f>
        <v>0</v>
      </c>
    </row>
    <row r="50" spans="1:6" ht="53.25" hidden="1" customHeight="1" x14ac:dyDescent="0.25">
      <c r="A50" s="233" t="s">
        <v>268</v>
      </c>
      <c r="B50" s="235" t="s">
        <v>332</v>
      </c>
      <c r="C50" s="235" t="s">
        <v>297</v>
      </c>
      <c r="D50" s="235" t="s">
        <v>255</v>
      </c>
      <c r="E50" s="235">
        <v>244</v>
      </c>
      <c r="F50" s="236">
        <v>0</v>
      </c>
    </row>
    <row r="51" spans="1:6" ht="96.6" hidden="1" customHeight="1" x14ac:dyDescent="0.25">
      <c r="A51" s="229" t="s">
        <v>308</v>
      </c>
      <c r="B51" s="230" t="s">
        <v>300</v>
      </c>
      <c r="C51" s="230" t="s">
        <v>297</v>
      </c>
      <c r="D51" s="230" t="s">
        <v>255</v>
      </c>
      <c r="E51" s="230" t="s">
        <v>197</v>
      </c>
      <c r="F51" s="231">
        <f>F52+F55</f>
        <v>0</v>
      </c>
    </row>
    <row r="52" spans="1:6" ht="53.25" hidden="1" customHeight="1" x14ac:dyDescent="0.25">
      <c r="A52" s="233" t="s">
        <v>310</v>
      </c>
      <c r="B52" s="235" t="s">
        <v>302</v>
      </c>
      <c r="C52" s="235" t="s">
        <v>297</v>
      </c>
      <c r="D52" s="235" t="s">
        <v>255</v>
      </c>
      <c r="E52" s="235" t="s">
        <v>197</v>
      </c>
      <c r="F52" s="236">
        <f>F53</f>
        <v>0</v>
      </c>
    </row>
    <row r="53" spans="1:6" ht="53.25" hidden="1" customHeight="1" x14ac:dyDescent="0.25">
      <c r="A53" s="233" t="s">
        <v>312</v>
      </c>
      <c r="B53" s="235" t="s">
        <v>401</v>
      </c>
      <c r="C53" s="235" t="s">
        <v>297</v>
      </c>
      <c r="D53" s="235" t="s">
        <v>255</v>
      </c>
      <c r="E53" s="235" t="s">
        <v>197</v>
      </c>
      <c r="F53" s="236">
        <f>F54</f>
        <v>0</v>
      </c>
    </row>
    <row r="54" spans="1:6" ht="53.25" hidden="1" customHeight="1" x14ac:dyDescent="0.25">
      <c r="A54" s="233" t="s">
        <v>268</v>
      </c>
      <c r="B54" s="235" t="s">
        <v>401</v>
      </c>
      <c r="C54" s="235" t="s">
        <v>297</v>
      </c>
      <c r="D54" s="235" t="s">
        <v>255</v>
      </c>
      <c r="E54" s="235" t="s">
        <v>251</v>
      </c>
      <c r="F54" s="236"/>
    </row>
    <row r="55" spans="1:6" ht="53.25" hidden="1" customHeight="1" x14ac:dyDescent="0.25">
      <c r="A55" s="233" t="s">
        <v>320</v>
      </c>
      <c r="B55" s="241" t="s">
        <v>321</v>
      </c>
      <c r="C55" s="235" t="s">
        <v>297</v>
      </c>
      <c r="D55" s="235" t="s">
        <v>255</v>
      </c>
      <c r="E55" s="235" t="s">
        <v>197</v>
      </c>
      <c r="F55" s="236">
        <f>F56</f>
        <v>0</v>
      </c>
    </row>
    <row r="56" spans="1:6" ht="77.45" hidden="1" customHeight="1" x14ac:dyDescent="0.25">
      <c r="A56" s="233" t="s">
        <v>322</v>
      </c>
      <c r="B56" s="241" t="s">
        <v>323</v>
      </c>
      <c r="C56" s="235" t="s">
        <v>297</v>
      </c>
      <c r="D56" s="235" t="s">
        <v>255</v>
      </c>
      <c r="E56" s="235" t="s">
        <v>197</v>
      </c>
      <c r="F56" s="236">
        <f>F58+F60+F62+F64+F66</f>
        <v>0</v>
      </c>
    </row>
    <row r="57" spans="1:6" ht="53.25" hidden="1" customHeight="1" x14ac:dyDescent="0.25">
      <c r="A57" s="233" t="s">
        <v>324</v>
      </c>
      <c r="B57" s="241" t="s">
        <v>325</v>
      </c>
      <c r="C57" s="235" t="s">
        <v>297</v>
      </c>
      <c r="D57" s="235" t="s">
        <v>255</v>
      </c>
      <c r="E57" s="235" t="s">
        <v>197</v>
      </c>
      <c r="F57" s="236">
        <f>F58</f>
        <v>0</v>
      </c>
    </row>
    <row r="58" spans="1:6" ht="53.25" hidden="1" customHeight="1" x14ac:dyDescent="0.25">
      <c r="A58" s="233" t="s">
        <v>268</v>
      </c>
      <c r="B58" s="241" t="s">
        <v>325</v>
      </c>
      <c r="C58" s="235" t="s">
        <v>297</v>
      </c>
      <c r="D58" s="235" t="s">
        <v>255</v>
      </c>
      <c r="E58" s="241">
        <v>244</v>
      </c>
      <c r="F58" s="236">
        <v>0</v>
      </c>
    </row>
    <row r="59" spans="1:6" ht="53.25" hidden="1" customHeight="1" x14ac:dyDescent="0.25">
      <c r="A59" s="233" t="s">
        <v>327</v>
      </c>
      <c r="B59" s="241" t="s">
        <v>328</v>
      </c>
      <c r="C59" s="235" t="s">
        <v>297</v>
      </c>
      <c r="D59" s="235" t="s">
        <v>255</v>
      </c>
      <c r="E59" s="235" t="s">
        <v>197</v>
      </c>
      <c r="F59" s="236">
        <f>F60</f>
        <v>0</v>
      </c>
    </row>
    <row r="60" spans="1:6" ht="53.25" hidden="1" customHeight="1" x14ac:dyDescent="0.25">
      <c r="A60" s="233" t="s">
        <v>268</v>
      </c>
      <c r="B60" s="241" t="s">
        <v>328</v>
      </c>
      <c r="C60" s="235" t="s">
        <v>297</v>
      </c>
      <c r="D60" s="235" t="s">
        <v>255</v>
      </c>
      <c r="E60" s="241">
        <v>244</v>
      </c>
      <c r="F60" s="236">
        <v>0</v>
      </c>
    </row>
    <row r="61" spans="1:6" ht="53.25" hidden="1" customHeight="1" x14ac:dyDescent="0.25">
      <c r="A61" s="233" t="s">
        <v>329</v>
      </c>
      <c r="B61" s="241" t="s">
        <v>330</v>
      </c>
      <c r="C61" s="235" t="s">
        <v>297</v>
      </c>
      <c r="D61" s="235" t="s">
        <v>255</v>
      </c>
      <c r="E61" s="235" t="s">
        <v>197</v>
      </c>
      <c r="F61" s="236">
        <f>F62</f>
        <v>0</v>
      </c>
    </row>
    <row r="62" spans="1:6" ht="53.25" hidden="1" customHeight="1" x14ac:dyDescent="0.25">
      <c r="A62" s="233" t="s">
        <v>268</v>
      </c>
      <c r="B62" s="241" t="s">
        <v>330</v>
      </c>
      <c r="C62" s="235" t="s">
        <v>297</v>
      </c>
      <c r="D62" s="235" t="s">
        <v>255</v>
      </c>
      <c r="E62" s="241">
        <v>244</v>
      </c>
      <c r="F62" s="236">
        <v>0</v>
      </c>
    </row>
    <row r="63" spans="1:6" ht="53.25" hidden="1" customHeight="1" x14ac:dyDescent="0.25">
      <c r="A63" s="233" t="s">
        <v>331</v>
      </c>
      <c r="B63" s="241" t="s">
        <v>332</v>
      </c>
      <c r="C63" s="235" t="s">
        <v>297</v>
      </c>
      <c r="D63" s="235" t="s">
        <v>255</v>
      </c>
      <c r="E63" s="235" t="s">
        <v>197</v>
      </c>
      <c r="F63" s="236">
        <f>F64</f>
        <v>0</v>
      </c>
    </row>
    <row r="64" spans="1:6" ht="53.25" hidden="1" customHeight="1" x14ac:dyDescent="0.25">
      <c r="A64" s="233" t="s">
        <v>268</v>
      </c>
      <c r="B64" s="241" t="s">
        <v>332</v>
      </c>
      <c r="C64" s="235" t="s">
        <v>297</v>
      </c>
      <c r="D64" s="235" t="s">
        <v>255</v>
      </c>
      <c r="E64" s="241">
        <v>244</v>
      </c>
      <c r="F64" s="236">
        <v>0</v>
      </c>
    </row>
    <row r="65" spans="1:8" ht="72" hidden="1" customHeight="1" x14ac:dyDescent="0.25">
      <c r="A65" s="233" t="s">
        <v>333</v>
      </c>
      <c r="B65" s="241" t="s">
        <v>334</v>
      </c>
      <c r="C65" s="235" t="s">
        <v>297</v>
      </c>
      <c r="D65" s="235" t="s">
        <v>255</v>
      </c>
      <c r="E65" s="235" t="s">
        <v>197</v>
      </c>
      <c r="F65" s="242">
        <f>F66</f>
        <v>0</v>
      </c>
    </row>
    <row r="66" spans="1:8" ht="54.6" hidden="1" customHeight="1" x14ac:dyDescent="0.25">
      <c r="A66" s="233" t="s">
        <v>268</v>
      </c>
      <c r="B66" s="241" t="s">
        <v>334</v>
      </c>
      <c r="C66" s="235" t="s">
        <v>297</v>
      </c>
      <c r="D66" s="235" t="s">
        <v>255</v>
      </c>
      <c r="E66" s="241">
        <v>244</v>
      </c>
      <c r="F66" s="242">
        <v>0</v>
      </c>
    </row>
    <row r="67" spans="1:8" ht="54.6" customHeight="1" x14ac:dyDescent="0.25">
      <c r="A67" s="489" t="s">
        <v>222</v>
      </c>
      <c r="B67" s="171" t="s">
        <v>224</v>
      </c>
      <c r="C67" s="162" t="s">
        <v>194</v>
      </c>
      <c r="D67" s="162" t="s">
        <v>223</v>
      </c>
      <c r="E67" s="171">
        <v>0</v>
      </c>
      <c r="F67" s="243">
        <f>F68</f>
        <v>83.1</v>
      </c>
      <c r="G67" s="244"/>
      <c r="H67" s="245"/>
    </row>
    <row r="68" spans="1:8" ht="54.6" customHeight="1" x14ac:dyDescent="0.25">
      <c r="A68" s="103" t="s">
        <v>225</v>
      </c>
      <c r="B68" s="166" t="s">
        <v>226</v>
      </c>
      <c r="C68" s="157" t="s">
        <v>194</v>
      </c>
      <c r="D68" s="157" t="s">
        <v>223</v>
      </c>
      <c r="E68" s="166">
        <v>0</v>
      </c>
      <c r="F68" s="246">
        <f>F69</f>
        <v>83.1</v>
      </c>
      <c r="G68" s="247"/>
      <c r="H68" s="248"/>
    </row>
    <row r="69" spans="1:8" ht="54.6" customHeight="1" x14ac:dyDescent="0.25">
      <c r="A69" s="103" t="s">
        <v>227</v>
      </c>
      <c r="B69" s="110" t="s">
        <v>226</v>
      </c>
      <c r="C69" s="111" t="s">
        <v>194</v>
      </c>
      <c r="D69" s="111" t="s">
        <v>223</v>
      </c>
      <c r="E69" s="110">
        <v>244</v>
      </c>
      <c r="F69" s="249">
        <v>83.1</v>
      </c>
      <c r="G69" s="250"/>
      <c r="H69" s="250"/>
    </row>
    <row r="70" spans="1:8" s="232" customFormat="1" ht="65.25" customHeight="1" x14ac:dyDescent="0.25">
      <c r="A70" s="221" t="s">
        <v>402</v>
      </c>
      <c r="B70" s="490" t="s">
        <v>278</v>
      </c>
      <c r="C70" s="260" t="s">
        <v>211</v>
      </c>
      <c r="D70" s="260" t="s">
        <v>265</v>
      </c>
      <c r="E70" s="490" t="s">
        <v>197</v>
      </c>
      <c r="F70" s="224">
        <f>F71</f>
        <v>300</v>
      </c>
    </row>
    <row r="71" spans="1:8" ht="54" customHeight="1" x14ac:dyDescent="0.25">
      <c r="A71" s="233" t="s">
        <v>279</v>
      </c>
      <c r="B71" s="235" t="s">
        <v>280</v>
      </c>
      <c r="C71" s="235" t="s">
        <v>211</v>
      </c>
      <c r="D71" s="235" t="s">
        <v>265</v>
      </c>
      <c r="E71" s="235" t="s">
        <v>197</v>
      </c>
      <c r="F71" s="236">
        <f>F72+F74+F76+F78</f>
        <v>300</v>
      </c>
    </row>
    <row r="72" spans="1:8" ht="36" customHeight="1" x14ac:dyDescent="0.25">
      <c r="A72" s="233" t="s">
        <v>281</v>
      </c>
      <c r="B72" s="235" t="s">
        <v>282</v>
      </c>
      <c r="C72" s="235" t="s">
        <v>211</v>
      </c>
      <c r="D72" s="235" t="s">
        <v>265</v>
      </c>
      <c r="E72" s="235" t="s">
        <v>197</v>
      </c>
      <c r="F72" s="236">
        <f>F73</f>
        <v>0</v>
      </c>
    </row>
    <row r="73" spans="1:8" ht="51" customHeight="1" x14ac:dyDescent="0.25">
      <c r="A73" s="233" t="s">
        <v>268</v>
      </c>
      <c r="B73" s="235" t="s">
        <v>282</v>
      </c>
      <c r="C73" s="235" t="s">
        <v>211</v>
      </c>
      <c r="D73" s="235" t="s">
        <v>265</v>
      </c>
      <c r="E73" s="235">
        <v>244</v>
      </c>
      <c r="F73" s="236">
        <v>0</v>
      </c>
    </row>
    <row r="74" spans="1:8" ht="51.75" customHeight="1" x14ac:dyDescent="0.25">
      <c r="A74" s="233" t="s">
        <v>283</v>
      </c>
      <c r="B74" s="235" t="s">
        <v>284</v>
      </c>
      <c r="C74" s="235" t="s">
        <v>211</v>
      </c>
      <c r="D74" s="235" t="s">
        <v>265</v>
      </c>
      <c r="E74" s="235" t="s">
        <v>197</v>
      </c>
      <c r="F74" s="236">
        <f>F75</f>
        <v>0</v>
      </c>
    </row>
    <row r="75" spans="1:8" ht="54" customHeight="1" x14ac:dyDescent="0.25">
      <c r="A75" s="233" t="s">
        <v>268</v>
      </c>
      <c r="B75" s="235" t="s">
        <v>284</v>
      </c>
      <c r="C75" s="235" t="s">
        <v>211</v>
      </c>
      <c r="D75" s="235" t="s">
        <v>265</v>
      </c>
      <c r="E75" s="235">
        <v>244</v>
      </c>
      <c r="F75" s="236">
        <v>0</v>
      </c>
    </row>
    <row r="76" spans="1:8" ht="36" customHeight="1" x14ac:dyDescent="0.25">
      <c r="A76" s="233" t="s">
        <v>285</v>
      </c>
      <c r="B76" s="235" t="s">
        <v>286</v>
      </c>
      <c r="C76" s="235" t="s">
        <v>211</v>
      </c>
      <c r="D76" s="235" t="s">
        <v>265</v>
      </c>
      <c r="E76" s="235" t="s">
        <v>197</v>
      </c>
      <c r="F76" s="236">
        <f>F77</f>
        <v>0</v>
      </c>
    </row>
    <row r="77" spans="1:8" ht="52.5" customHeight="1" x14ac:dyDescent="0.25">
      <c r="A77" s="233" t="s">
        <v>268</v>
      </c>
      <c r="B77" s="235" t="s">
        <v>287</v>
      </c>
      <c r="C77" s="235" t="s">
        <v>211</v>
      </c>
      <c r="D77" s="235" t="s">
        <v>265</v>
      </c>
      <c r="E77" s="235">
        <v>244</v>
      </c>
      <c r="F77" s="236">
        <v>0</v>
      </c>
    </row>
    <row r="78" spans="1:8" ht="42" customHeight="1" x14ac:dyDescent="0.25">
      <c r="A78" s="251" t="s">
        <v>288</v>
      </c>
      <c r="B78" s="252" t="s">
        <v>289</v>
      </c>
      <c r="C78" s="253" t="s">
        <v>211</v>
      </c>
      <c r="D78" s="253" t="s">
        <v>265</v>
      </c>
      <c r="E78" s="253" t="s">
        <v>197</v>
      </c>
      <c r="F78" s="254">
        <f>F79</f>
        <v>300</v>
      </c>
    </row>
    <row r="79" spans="1:8" ht="54" customHeight="1" x14ac:dyDescent="0.25">
      <c r="A79" s="255" t="s">
        <v>268</v>
      </c>
      <c r="B79" s="252" t="s">
        <v>289</v>
      </c>
      <c r="C79" s="253" t="s">
        <v>211</v>
      </c>
      <c r="D79" s="253" t="s">
        <v>265</v>
      </c>
      <c r="E79" s="253" t="s">
        <v>251</v>
      </c>
      <c r="F79" s="254">
        <v>300</v>
      </c>
    </row>
    <row r="80" spans="1:8" ht="47.25" x14ac:dyDescent="0.25">
      <c r="A80" s="59" t="s">
        <v>246</v>
      </c>
      <c r="B80" s="252" t="s">
        <v>245</v>
      </c>
      <c r="C80" s="253" t="s">
        <v>194</v>
      </c>
      <c r="D80" s="253" t="s">
        <v>240</v>
      </c>
      <c r="E80" s="253" t="s">
        <v>243</v>
      </c>
      <c r="F80" s="254">
        <f>F81</f>
        <v>0</v>
      </c>
    </row>
    <row r="81" spans="1:6" ht="47.25" x14ac:dyDescent="0.25">
      <c r="A81" s="59" t="s">
        <v>248</v>
      </c>
      <c r="B81" s="252" t="s">
        <v>249</v>
      </c>
      <c r="C81" s="253" t="s">
        <v>194</v>
      </c>
      <c r="D81" s="253" t="s">
        <v>240</v>
      </c>
      <c r="E81" s="253" t="s">
        <v>197</v>
      </c>
      <c r="F81" s="254">
        <f>F82</f>
        <v>0</v>
      </c>
    </row>
    <row r="82" spans="1:6" ht="16.5" hidden="1" customHeight="1" x14ac:dyDescent="0.25">
      <c r="A82" s="256" t="s">
        <v>268</v>
      </c>
      <c r="B82" s="252" t="s">
        <v>249</v>
      </c>
      <c r="C82" s="253" t="s">
        <v>194</v>
      </c>
      <c r="D82" s="253" t="s">
        <v>240</v>
      </c>
      <c r="E82" s="253" t="s">
        <v>251</v>
      </c>
      <c r="F82" s="254"/>
    </row>
    <row r="83" spans="1:6" hidden="1" x14ac:dyDescent="0.25">
      <c r="A83" s="257"/>
      <c r="B83" s="258"/>
      <c r="C83" s="258"/>
      <c r="D83" s="258"/>
      <c r="E83" s="258"/>
      <c r="F83" s="259"/>
    </row>
    <row r="84" spans="1:6" hidden="1" x14ac:dyDescent="0.25">
      <c r="A84" s="257"/>
      <c r="B84" s="258"/>
      <c r="C84" s="258"/>
      <c r="D84" s="258"/>
      <c r="E84" s="258"/>
      <c r="F84" s="259"/>
    </row>
    <row r="85" spans="1:6" hidden="1" x14ac:dyDescent="0.25">
      <c r="A85" s="257"/>
      <c r="B85" s="258"/>
      <c r="C85" s="258"/>
      <c r="D85" s="258"/>
      <c r="E85" s="258"/>
      <c r="F85" s="259"/>
    </row>
    <row r="86" spans="1:6" ht="15.75" x14ac:dyDescent="0.25">
      <c r="A86" s="225" t="s">
        <v>193</v>
      </c>
      <c r="B86" s="260" t="s">
        <v>196</v>
      </c>
      <c r="C86" s="260" t="s">
        <v>194</v>
      </c>
      <c r="D86" s="260" t="s">
        <v>195</v>
      </c>
      <c r="E86" s="260" t="s">
        <v>197</v>
      </c>
      <c r="F86" s="261">
        <f>F87+F94</f>
        <v>1192.9000000000001</v>
      </c>
    </row>
    <row r="87" spans="1:6" ht="70.900000000000006" customHeight="1" x14ac:dyDescent="0.25">
      <c r="A87" s="229" t="s">
        <v>198</v>
      </c>
      <c r="B87" s="260" t="s">
        <v>196</v>
      </c>
      <c r="C87" s="260" t="s">
        <v>194</v>
      </c>
      <c r="D87" s="260" t="s">
        <v>199</v>
      </c>
      <c r="E87" s="260" t="s">
        <v>197</v>
      </c>
      <c r="F87" s="224">
        <f>F88</f>
        <v>410.1</v>
      </c>
    </row>
    <row r="88" spans="1:6" ht="31.5" x14ac:dyDescent="0.25">
      <c r="A88" s="233" t="s">
        <v>200</v>
      </c>
      <c r="B88" s="262" t="s">
        <v>201</v>
      </c>
      <c r="C88" s="253" t="s">
        <v>194</v>
      </c>
      <c r="D88" s="253" t="s">
        <v>199</v>
      </c>
      <c r="E88" s="253" t="s">
        <v>197</v>
      </c>
      <c r="F88" s="236">
        <f>F89</f>
        <v>410.1</v>
      </c>
    </row>
    <row r="89" spans="1:6" ht="15.75" x14ac:dyDescent="0.25">
      <c r="A89" s="233" t="s">
        <v>202</v>
      </c>
      <c r="B89" s="262" t="s">
        <v>203</v>
      </c>
      <c r="C89" s="253" t="s">
        <v>194</v>
      </c>
      <c r="D89" s="253" t="s">
        <v>199</v>
      </c>
      <c r="E89" s="253" t="s">
        <v>197</v>
      </c>
      <c r="F89" s="236">
        <f>F90</f>
        <v>410.1</v>
      </c>
    </row>
    <row r="90" spans="1:6" ht="31.5" x14ac:dyDescent="0.25">
      <c r="A90" s="263" t="s">
        <v>204</v>
      </c>
      <c r="B90" s="262" t="s">
        <v>205</v>
      </c>
      <c r="C90" s="253" t="s">
        <v>194</v>
      </c>
      <c r="D90" s="253" t="s">
        <v>199</v>
      </c>
      <c r="E90" s="253" t="s">
        <v>197</v>
      </c>
      <c r="F90" s="236">
        <f>F92+F93</f>
        <v>410.1</v>
      </c>
    </row>
    <row r="91" spans="1:6" ht="47.25" x14ac:dyDescent="0.25">
      <c r="A91" s="263" t="s">
        <v>206</v>
      </c>
      <c r="B91" s="264" t="s">
        <v>205</v>
      </c>
      <c r="C91" s="265" t="s">
        <v>194</v>
      </c>
      <c r="D91" s="265" t="s">
        <v>199</v>
      </c>
      <c r="E91" s="253" t="s">
        <v>207</v>
      </c>
      <c r="F91" s="236">
        <f>F92+F93</f>
        <v>410.1</v>
      </c>
    </row>
    <row r="92" spans="1:6" ht="31.5" x14ac:dyDescent="0.25">
      <c r="A92" s="263" t="s">
        <v>208</v>
      </c>
      <c r="B92" s="262" t="s">
        <v>205</v>
      </c>
      <c r="C92" s="253" t="s">
        <v>194</v>
      </c>
      <c r="D92" s="253" t="s">
        <v>199</v>
      </c>
      <c r="E92" s="266">
        <v>121</v>
      </c>
      <c r="F92" s="267">
        <v>315</v>
      </c>
    </row>
    <row r="93" spans="1:6" ht="94.5" x14ac:dyDescent="0.25">
      <c r="A93" s="263" t="s">
        <v>209</v>
      </c>
      <c r="B93" s="262" t="s">
        <v>205</v>
      </c>
      <c r="C93" s="253" t="s">
        <v>194</v>
      </c>
      <c r="D93" s="253" t="s">
        <v>199</v>
      </c>
      <c r="E93" s="266">
        <v>129</v>
      </c>
      <c r="F93" s="268">
        <v>95.1</v>
      </c>
    </row>
    <row r="94" spans="1:6" ht="78.75" x14ac:dyDescent="0.25">
      <c r="A94" s="229" t="s">
        <v>210</v>
      </c>
      <c r="B94" s="269" t="s">
        <v>196</v>
      </c>
      <c r="C94" s="260" t="s">
        <v>194</v>
      </c>
      <c r="D94" s="260" t="s">
        <v>211</v>
      </c>
      <c r="E94" s="260" t="s">
        <v>197</v>
      </c>
      <c r="F94" s="224">
        <f>F95</f>
        <v>782.8</v>
      </c>
    </row>
    <row r="95" spans="1:6" ht="31.5" x14ac:dyDescent="0.25">
      <c r="A95" s="233" t="s">
        <v>212</v>
      </c>
      <c r="B95" s="262" t="s">
        <v>201</v>
      </c>
      <c r="C95" s="253" t="s">
        <v>194</v>
      </c>
      <c r="D95" s="253" t="s">
        <v>211</v>
      </c>
      <c r="E95" s="253" t="s">
        <v>197</v>
      </c>
      <c r="F95" s="236">
        <f>F96</f>
        <v>782.8</v>
      </c>
    </row>
    <row r="96" spans="1:6" ht="15.75" x14ac:dyDescent="0.25">
      <c r="A96" s="233" t="s">
        <v>213</v>
      </c>
      <c r="B96" s="262" t="s">
        <v>214</v>
      </c>
      <c r="C96" s="253" t="s">
        <v>194</v>
      </c>
      <c r="D96" s="253" t="s">
        <v>211</v>
      </c>
      <c r="E96" s="253" t="s">
        <v>197</v>
      </c>
      <c r="F96" s="236">
        <f>F97+F101</f>
        <v>782.8</v>
      </c>
    </row>
    <row r="97" spans="1:6" ht="47.25" x14ac:dyDescent="0.25">
      <c r="A97" s="233" t="s">
        <v>215</v>
      </c>
      <c r="B97" s="262" t="s">
        <v>216</v>
      </c>
      <c r="C97" s="253" t="s">
        <v>194</v>
      </c>
      <c r="D97" s="253" t="s">
        <v>211</v>
      </c>
      <c r="E97" s="253" t="s">
        <v>197</v>
      </c>
      <c r="F97" s="236">
        <f>F98</f>
        <v>476.4</v>
      </c>
    </row>
    <row r="98" spans="1:6" ht="47.25" x14ac:dyDescent="0.25">
      <c r="A98" s="233" t="s">
        <v>206</v>
      </c>
      <c r="B98" s="262" t="s">
        <v>216</v>
      </c>
      <c r="C98" s="253" t="s">
        <v>194</v>
      </c>
      <c r="D98" s="253" t="s">
        <v>211</v>
      </c>
      <c r="E98" s="253" t="s">
        <v>207</v>
      </c>
      <c r="F98" s="236">
        <f>F99+F100</f>
        <v>476.4</v>
      </c>
    </row>
    <row r="99" spans="1:6" ht="31.5" x14ac:dyDescent="0.25">
      <c r="A99" s="270" t="s">
        <v>208</v>
      </c>
      <c r="B99" s="262" t="s">
        <v>216</v>
      </c>
      <c r="C99" s="253" t="s">
        <v>194</v>
      </c>
      <c r="D99" s="253" t="s">
        <v>211</v>
      </c>
      <c r="E99" s="252">
        <v>121</v>
      </c>
      <c r="F99" s="268">
        <v>316.39999999999998</v>
      </c>
    </row>
    <row r="100" spans="1:6" ht="94.5" x14ac:dyDescent="0.25">
      <c r="A100" s="270" t="s">
        <v>209</v>
      </c>
      <c r="B100" s="262" t="s">
        <v>217</v>
      </c>
      <c r="C100" s="253" t="s">
        <v>194</v>
      </c>
      <c r="D100" s="253" t="s">
        <v>211</v>
      </c>
      <c r="E100" s="252">
        <v>129</v>
      </c>
      <c r="F100" s="268">
        <v>160</v>
      </c>
    </row>
    <row r="101" spans="1:6" ht="31.5" x14ac:dyDescent="0.25">
      <c r="A101" s="271" t="s">
        <v>218</v>
      </c>
      <c r="B101" s="262" t="s">
        <v>217</v>
      </c>
      <c r="C101" s="253" t="s">
        <v>194</v>
      </c>
      <c r="D101" s="253" t="s">
        <v>211</v>
      </c>
      <c r="E101" s="252" t="s">
        <v>197</v>
      </c>
      <c r="F101" s="268">
        <f>F102+F103+F104</f>
        <v>306.40000000000003</v>
      </c>
    </row>
    <row r="102" spans="1:6" ht="47.25" x14ac:dyDescent="0.25">
      <c r="A102" s="233" t="s">
        <v>219</v>
      </c>
      <c r="B102" s="262" t="s">
        <v>217</v>
      </c>
      <c r="C102" s="253" t="s">
        <v>194</v>
      </c>
      <c r="D102" s="253" t="s">
        <v>211</v>
      </c>
      <c r="E102" s="252">
        <v>244</v>
      </c>
      <c r="F102" s="268">
        <v>299.10000000000002</v>
      </c>
    </row>
    <row r="103" spans="1:6" ht="31.5" x14ac:dyDescent="0.25">
      <c r="A103" s="272" t="s">
        <v>220</v>
      </c>
      <c r="B103" s="262" t="s">
        <v>217</v>
      </c>
      <c r="C103" s="253" t="s">
        <v>194</v>
      </c>
      <c r="D103" s="253" t="s">
        <v>211</v>
      </c>
      <c r="E103" s="252">
        <v>851</v>
      </c>
      <c r="F103" s="268">
        <v>6.3</v>
      </c>
    </row>
    <row r="104" spans="1:6" ht="31.5" x14ac:dyDescent="0.25">
      <c r="A104" s="272" t="s">
        <v>221</v>
      </c>
      <c r="B104" s="262" t="s">
        <v>217</v>
      </c>
      <c r="C104" s="253" t="s">
        <v>194</v>
      </c>
      <c r="D104" s="253" t="s">
        <v>211</v>
      </c>
      <c r="E104" s="252">
        <v>852</v>
      </c>
      <c r="F104" s="268">
        <v>1</v>
      </c>
    </row>
    <row r="105" spans="1:6" ht="15.75" x14ac:dyDescent="0.25">
      <c r="A105" s="273" t="s">
        <v>252</v>
      </c>
      <c r="B105" s="16" t="s">
        <v>253</v>
      </c>
      <c r="C105" s="260" t="s">
        <v>199</v>
      </c>
      <c r="D105" s="260" t="s">
        <v>195</v>
      </c>
      <c r="E105" s="274" t="s">
        <v>197</v>
      </c>
      <c r="F105" s="224">
        <f>F106</f>
        <v>95.6</v>
      </c>
    </row>
    <row r="106" spans="1:6" ht="31.5" x14ac:dyDescent="0.25">
      <c r="A106" s="70" t="s">
        <v>254</v>
      </c>
      <c r="B106" s="13" t="s">
        <v>196</v>
      </c>
      <c r="C106" s="253" t="s">
        <v>199</v>
      </c>
      <c r="D106" s="253" t="s">
        <v>255</v>
      </c>
      <c r="E106" s="275" t="s">
        <v>197</v>
      </c>
      <c r="F106" s="268">
        <f>F107</f>
        <v>95.6</v>
      </c>
    </row>
    <row r="107" spans="1:6" ht="15.75" x14ac:dyDescent="0.25">
      <c r="A107" s="70" t="s">
        <v>256</v>
      </c>
      <c r="B107" s="13" t="s">
        <v>257</v>
      </c>
      <c r="C107" s="253" t="s">
        <v>199</v>
      </c>
      <c r="D107" s="253" t="s">
        <v>255</v>
      </c>
      <c r="E107" s="275" t="s">
        <v>197</v>
      </c>
      <c r="F107" s="268">
        <f>F108</f>
        <v>95.6</v>
      </c>
    </row>
    <row r="108" spans="1:6" ht="31.5" x14ac:dyDescent="0.25">
      <c r="A108" s="70" t="s">
        <v>258</v>
      </c>
      <c r="B108" s="13" t="s">
        <v>259</v>
      </c>
      <c r="C108" s="253" t="s">
        <v>199</v>
      </c>
      <c r="D108" s="253" t="s">
        <v>255</v>
      </c>
      <c r="E108" s="275" t="s">
        <v>197</v>
      </c>
      <c r="F108" s="268">
        <f>F109</f>
        <v>95.6</v>
      </c>
    </row>
    <row r="109" spans="1:6" ht="47.25" x14ac:dyDescent="0.25">
      <c r="A109" s="70" t="s">
        <v>260</v>
      </c>
      <c r="B109" s="13" t="s">
        <v>261</v>
      </c>
      <c r="C109" s="253" t="s">
        <v>199</v>
      </c>
      <c r="D109" s="253" t="s">
        <v>255</v>
      </c>
      <c r="E109" s="275" t="s">
        <v>197</v>
      </c>
      <c r="F109" s="268">
        <f>F110+F113</f>
        <v>95.6</v>
      </c>
    </row>
    <row r="110" spans="1:6" ht="47.25" x14ac:dyDescent="0.25">
      <c r="A110" s="233" t="s">
        <v>206</v>
      </c>
      <c r="B110" s="13" t="s">
        <v>261</v>
      </c>
      <c r="C110" s="253" t="s">
        <v>199</v>
      </c>
      <c r="D110" s="253" t="s">
        <v>255</v>
      </c>
      <c r="E110" s="275" t="s">
        <v>207</v>
      </c>
      <c r="F110" s="268">
        <f>F111+F112</f>
        <v>90.1</v>
      </c>
    </row>
    <row r="111" spans="1:6" ht="47.25" x14ac:dyDescent="0.25">
      <c r="A111" s="70" t="s">
        <v>262</v>
      </c>
      <c r="B111" s="13" t="s">
        <v>261</v>
      </c>
      <c r="C111" s="253" t="s">
        <v>199</v>
      </c>
      <c r="D111" s="253" t="s">
        <v>255</v>
      </c>
      <c r="E111" s="13">
        <v>121</v>
      </c>
      <c r="F111" s="268">
        <v>69.2</v>
      </c>
    </row>
    <row r="112" spans="1:6" ht="94.5" x14ac:dyDescent="0.25">
      <c r="A112" s="70" t="s">
        <v>209</v>
      </c>
      <c r="B112" s="13" t="s">
        <v>261</v>
      </c>
      <c r="C112" s="253" t="s">
        <v>199</v>
      </c>
      <c r="D112" s="253" t="s">
        <v>255</v>
      </c>
      <c r="E112" s="13">
        <v>129</v>
      </c>
      <c r="F112" s="268">
        <v>20.9</v>
      </c>
    </row>
    <row r="113" spans="1:6" ht="47.25" x14ac:dyDescent="0.25">
      <c r="A113" s="70" t="s">
        <v>219</v>
      </c>
      <c r="B113" s="13" t="s">
        <v>261</v>
      </c>
      <c r="C113" s="253" t="s">
        <v>199</v>
      </c>
      <c r="D113" s="253" t="s">
        <v>255</v>
      </c>
      <c r="E113" s="13">
        <v>244</v>
      </c>
      <c r="F113" s="268">
        <v>5.5</v>
      </c>
    </row>
    <row r="114" spans="1:6" ht="63" x14ac:dyDescent="0.25">
      <c r="A114" s="225" t="s">
        <v>263</v>
      </c>
      <c r="B114" s="16" t="s">
        <v>196</v>
      </c>
      <c r="C114" s="260" t="s">
        <v>255</v>
      </c>
      <c r="D114" s="260" t="s">
        <v>195</v>
      </c>
      <c r="E114" s="260" t="s">
        <v>197</v>
      </c>
      <c r="F114" s="231">
        <f>F115</f>
        <v>5</v>
      </c>
    </row>
    <row r="115" spans="1:6" ht="63" x14ac:dyDescent="0.25">
      <c r="A115" s="70" t="s">
        <v>264</v>
      </c>
      <c r="B115" s="13" t="s">
        <v>196</v>
      </c>
      <c r="C115" s="253" t="s">
        <v>255</v>
      </c>
      <c r="D115" s="253" t="s">
        <v>265</v>
      </c>
      <c r="E115" s="253" t="s">
        <v>197</v>
      </c>
      <c r="F115" s="236">
        <f>F116+F118</f>
        <v>5</v>
      </c>
    </row>
    <row r="116" spans="1:6" ht="63" x14ac:dyDescent="0.25">
      <c r="A116" s="70" t="s">
        <v>266</v>
      </c>
      <c r="B116" s="13" t="s">
        <v>267</v>
      </c>
      <c r="C116" s="253" t="s">
        <v>255</v>
      </c>
      <c r="D116" s="253" t="s">
        <v>265</v>
      </c>
      <c r="E116" s="253" t="s">
        <v>197</v>
      </c>
      <c r="F116" s="236">
        <f>F117</f>
        <v>5</v>
      </c>
    </row>
    <row r="117" spans="1:6" ht="63" x14ac:dyDescent="0.25">
      <c r="A117" s="70" t="s">
        <v>268</v>
      </c>
      <c r="B117" s="13" t="s">
        <v>267</v>
      </c>
      <c r="C117" s="253" t="s">
        <v>255</v>
      </c>
      <c r="D117" s="253" t="s">
        <v>265</v>
      </c>
      <c r="E117" s="253" t="s">
        <v>251</v>
      </c>
      <c r="F117" s="236">
        <v>5</v>
      </c>
    </row>
    <row r="118" spans="1:6" ht="31.5" x14ac:dyDescent="0.25">
      <c r="A118" s="272" t="s">
        <v>269</v>
      </c>
      <c r="B118" s="13" t="s">
        <v>232</v>
      </c>
      <c r="C118" s="253" t="s">
        <v>255</v>
      </c>
      <c r="D118" s="253" t="s">
        <v>265</v>
      </c>
      <c r="E118" s="253" t="s">
        <v>197</v>
      </c>
      <c r="F118" s="236">
        <f>F119</f>
        <v>0</v>
      </c>
    </row>
    <row r="119" spans="1:6" ht="15.75" x14ac:dyDescent="0.25">
      <c r="A119" s="272" t="s">
        <v>270</v>
      </c>
      <c r="B119" s="13" t="s">
        <v>224</v>
      </c>
      <c r="C119" s="253" t="s">
        <v>255</v>
      </c>
      <c r="D119" s="253" t="s">
        <v>265</v>
      </c>
      <c r="E119" s="253" t="s">
        <v>197</v>
      </c>
      <c r="F119" s="236">
        <f>F120</f>
        <v>0</v>
      </c>
    </row>
    <row r="120" spans="1:6" ht="78.75" x14ac:dyDescent="0.25">
      <c r="A120" s="276" t="s">
        <v>271</v>
      </c>
      <c r="B120" s="13" t="s">
        <v>272</v>
      </c>
      <c r="C120" s="253" t="s">
        <v>255</v>
      </c>
      <c r="D120" s="253" t="s">
        <v>265</v>
      </c>
      <c r="E120" s="253" t="s">
        <v>197</v>
      </c>
      <c r="F120" s="268">
        <f>F121</f>
        <v>0</v>
      </c>
    </row>
    <row r="121" spans="1:6" ht="63" x14ac:dyDescent="0.25">
      <c r="A121" s="272" t="s">
        <v>268</v>
      </c>
      <c r="B121" s="13" t="s">
        <v>272</v>
      </c>
      <c r="C121" s="253" t="s">
        <v>255</v>
      </c>
      <c r="D121" s="253" t="s">
        <v>265</v>
      </c>
      <c r="E121" s="253" t="s">
        <v>251</v>
      </c>
      <c r="F121" s="268">
        <v>0</v>
      </c>
    </row>
    <row r="122" spans="1:6" ht="15.75" hidden="1" x14ac:dyDescent="0.25">
      <c r="A122" s="277" t="s">
        <v>273</v>
      </c>
      <c r="B122" s="16" t="s">
        <v>196</v>
      </c>
      <c r="C122" s="260" t="s">
        <v>211</v>
      </c>
      <c r="D122" s="260" t="s">
        <v>195</v>
      </c>
      <c r="E122" s="260" t="s">
        <v>197</v>
      </c>
      <c r="F122" s="261">
        <f>F123</f>
        <v>0</v>
      </c>
    </row>
    <row r="123" spans="1:6" ht="15.75" hidden="1" x14ac:dyDescent="0.25">
      <c r="A123" s="273" t="s">
        <v>290</v>
      </c>
      <c r="B123" s="278" t="s">
        <v>224</v>
      </c>
      <c r="C123" s="230" t="s">
        <v>211</v>
      </c>
      <c r="D123" s="230">
        <v>12</v>
      </c>
      <c r="E123" s="230" t="s">
        <v>197</v>
      </c>
      <c r="F123" s="231">
        <f>F124</f>
        <v>0</v>
      </c>
    </row>
    <row r="124" spans="1:6" ht="15.75" hidden="1" x14ac:dyDescent="0.25">
      <c r="A124" s="233" t="s">
        <v>291</v>
      </c>
      <c r="B124" s="279" t="s">
        <v>292</v>
      </c>
      <c r="C124" s="235" t="s">
        <v>211</v>
      </c>
      <c r="D124" s="235">
        <v>12</v>
      </c>
      <c r="E124" s="235" t="s">
        <v>197</v>
      </c>
      <c r="F124" s="236">
        <f>F125</f>
        <v>0</v>
      </c>
    </row>
    <row r="125" spans="1:6" ht="63" hidden="1" x14ac:dyDescent="0.25">
      <c r="A125" s="233" t="s">
        <v>268</v>
      </c>
      <c r="B125" s="241" t="s">
        <v>293</v>
      </c>
      <c r="C125" s="235" t="s">
        <v>211</v>
      </c>
      <c r="D125" s="235">
        <v>12</v>
      </c>
      <c r="E125" s="241">
        <v>244</v>
      </c>
      <c r="F125" s="236">
        <v>0</v>
      </c>
    </row>
    <row r="126" spans="1:6" ht="15.75" x14ac:dyDescent="0.25">
      <c r="A126" s="229" t="s">
        <v>351</v>
      </c>
      <c r="B126" s="278" t="s">
        <v>196</v>
      </c>
      <c r="C126" s="230">
        <v>10</v>
      </c>
      <c r="D126" s="230" t="s">
        <v>195</v>
      </c>
      <c r="E126" s="230" t="s">
        <v>197</v>
      </c>
      <c r="F126" s="231">
        <f>F127</f>
        <v>183.4</v>
      </c>
    </row>
    <row r="127" spans="1:6" ht="15.75" x14ac:dyDescent="0.25">
      <c r="A127" s="229" t="s">
        <v>352</v>
      </c>
      <c r="B127" s="278" t="s">
        <v>196</v>
      </c>
      <c r="C127" s="230">
        <v>10</v>
      </c>
      <c r="D127" s="230" t="s">
        <v>194</v>
      </c>
      <c r="E127" s="230" t="s">
        <v>197</v>
      </c>
      <c r="F127" s="231">
        <f>F128</f>
        <v>183.4</v>
      </c>
    </row>
    <row r="128" spans="1:6" ht="31.5" x14ac:dyDescent="0.25">
      <c r="A128" s="233" t="s">
        <v>269</v>
      </c>
      <c r="B128" s="241" t="s">
        <v>232</v>
      </c>
      <c r="C128" s="235">
        <v>10</v>
      </c>
      <c r="D128" s="235" t="s">
        <v>194</v>
      </c>
      <c r="E128" s="235" t="s">
        <v>197</v>
      </c>
      <c r="F128" s="236">
        <f>F129</f>
        <v>183.4</v>
      </c>
    </row>
    <row r="129" spans="1:6" ht="15.75" x14ac:dyDescent="0.25">
      <c r="A129" s="233" t="s">
        <v>290</v>
      </c>
      <c r="B129" s="241" t="s">
        <v>224</v>
      </c>
      <c r="C129" s="235">
        <v>10</v>
      </c>
      <c r="D129" s="235" t="s">
        <v>194</v>
      </c>
      <c r="E129" s="235" t="s">
        <v>197</v>
      </c>
      <c r="F129" s="236">
        <f>F130</f>
        <v>183.4</v>
      </c>
    </row>
    <row r="130" spans="1:6" ht="63" x14ac:dyDescent="0.25">
      <c r="A130" s="70" t="s">
        <v>353</v>
      </c>
      <c r="B130" s="241" t="s">
        <v>354</v>
      </c>
      <c r="C130" s="235">
        <v>10</v>
      </c>
      <c r="D130" s="235" t="s">
        <v>194</v>
      </c>
      <c r="E130" s="235" t="s">
        <v>197</v>
      </c>
      <c r="F130" s="236">
        <f>F131</f>
        <v>183.4</v>
      </c>
    </row>
    <row r="131" spans="1:6" ht="47.25" x14ac:dyDescent="0.25">
      <c r="A131" s="70" t="s">
        <v>355</v>
      </c>
      <c r="B131" s="280" t="s">
        <v>354</v>
      </c>
      <c r="C131" s="281">
        <v>10</v>
      </c>
      <c r="D131" s="235" t="s">
        <v>194</v>
      </c>
      <c r="E131" s="280">
        <v>312</v>
      </c>
      <c r="F131" s="236">
        <v>183.4</v>
      </c>
    </row>
    <row r="132" spans="1:6" ht="78.75" x14ac:dyDescent="0.25">
      <c r="A132" s="273" t="s">
        <v>362</v>
      </c>
      <c r="B132" s="282" t="s">
        <v>196</v>
      </c>
      <c r="C132" s="283" t="s">
        <v>363</v>
      </c>
      <c r="D132" s="230" t="s">
        <v>195</v>
      </c>
      <c r="E132" s="283" t="s">
        <v>197</v>
      </c>
      <c r="F132" s="231">
        <f>F133</f>
        <v>228</v>
      </c>
    </row>
    <row r="133" spans="1:6" ht="31.5" x14ac:dyDescent="0.25">
      <c r="A133" s="233" t="s">
        <v>364</v>
      </c>
      <c r="B133" s="241" t="s">
        <v>196</v>
      </c>
      <c r="C133" s="235" t="s">
        <v>363</v>
      </c>
      <c r="D133" s="235" t="s">
        <v>255</v>
      </c>
      <c r="E133" s="235" t="s">
        <v>197</v>
      </c>
      <c r="F133" s="236">
        <f>F134</f>
        <v>228</v>
      </c>
    </row>
    <row r="134" spans="1:6" ht="15.75" x14ac:dyDescent="0.25">
      <c r="A134" s="70" t="s">
        <v>365</v>
      </c>
      <c r="B134" s="280" t="s">
        <v>232</v>
      </c>
      <c r="C134" s="281" t="s">
        <v>363</v>
      </c>
      <c r="D134" s="235" t="s">
        <v>255</v>
      </c>
      <c r="E134" s="235" t="s">
        <v>197</v>
      </c>
      <c r="F134" s="236">
        <f>F135</f>
        <v>228</v>
      </c>
    </row>
    <row r="135" spans="1:6" ht="15.75" x14ac:dyDescent="0.25">
      <c r="A135" s="70" t="s">
        <v>290</v>
      </c>
      <c r="B135" s="280" t="s">
        <v>224</v>
      </c>
      <c r="C135" s="281" t="s">
        <v>363</v>
      </c>
      <c r="D135" s="235" t="s">
        <v>255</v>
      </c>
      <c r="E135" s="235" t="s">
        <v>197</v>
      </c>
      <c r="F135" s="236">
        <f>F136</f>
        <v>228</v>
      </c>
    </row>
    <row r="136" spans="1:6" ht="126" x14ac:dyDescent="0.25">
      <c r="A136" s="70" t="s">
        <v>366</v>
      </c>
      <c r="B136" s="279" t="s">
        <v>367</v>
      </c>
      <c r="C136" s="281" t="s">
        <v>363</v>
      </c>
      <c r="D136" s="235" t="s">
        <v>255</v>
      </c>
      <c r="E136" s="235" t="s">
        <v>197</v>
      </c>
      <c r="F136" s="236">
        <f>F137</f>
        <v>228</v>
      </c>
    </row>
    <row r="137" spans="1:6" ht="15.75" x14ac:dyDescent="0.25">
      <c r="A137" s="70" t="s">
        <v>368</v>
      </c>
      <c r="B137" s="280" t="s">
        <v>367</v>
      </c>
      <c r="C137" s="281" t="s">
        <v>363</v>
      </c>
      <c r="D137" s="235" t="s">
        <v>255</v>
      </c>
      <c r="E137" s="280">
        <v>540</v>
      </c>
      <c r="F137" s="236">
        <v>228</v>
      </c>
    </row>
  </sheetData>
  <mergeCells count="3">
    <mergeCell ref="E1:F1"/>
    <mergeCell ref="C2:F5"/>
    <mergeCell ref="A6:F6"/>
  </mergeCells>
  <pageMargins left="0.43333333333333302" right="0.23611111111111099" top="0.35416666666666702" bottom="0.35416666666666702" header="0.51180555555555496" footer="0.51180555555555496"/>
  <pageSetup paperSize="9" scale="75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4"/>
  <sheetViews>
    <sheetView zoomScale="75" zoomScaleNormal="75" workbookViewId="0">
      <selection activeCell="C2" sqref="C2:G5"/>
    </sheetView>
  </sheetViews>
  <sheetFormatPr defaultColWidth="9.140625" defaultRowHeight="15" outlineLevelRow="1" x14ac:dyDescent="0.25"/>
  <cols>
    <col min="1" max="1" width="43.7109375" style="203" customWidth="1"/>
    <col min="2" max="2" width="19" style="284" customWidth="1"/>
    <col min="3" max="3" width="9.85546875" style="284" customWidth="1"/>
    <col min="4" max="4" width="11.5703125" style="284" customWidth="1"/>
    <col min="5" max="5" width="10.42578125" style="204" customWidth="1"/>
    <col min="6" max="6" width="15.7109375" style="285" customWidth="1"/>
    <col min="7" max="7" width="15.28515625" style="285" customWidth="1"/>
    <col min="8" max="252" width="9.140625" style="206"/>
    <col min="253" max="253" width="37.42578125" style="206" customWidth="1"/>
    <col min="254" max="254" width="9.85546875" style="206" customWidth="1"/>
    <col min="255" max="255" width="11" style="206" customWidth="1"/>
    <col min="256" max="256" width="11.5703125" style="206" hidden="1" customWidth="1"/>
    <col min="257" max="257" width="11.85546875" style="206" customWidth="1"/>
    <col min="258" max="258" width="10.42578125" style="206" customWidth="1"/>
    <col min="259" max="261" width="11.28515625" style="206" customWidth="1"/>
    <col min="262" max="508" width="9.140625" style="206"/>
    <col min="509" max="509" width="37.42578125" style="206" customWidth="1"/>
    <col min="510" max="510" width="9.85546875" style="206" customWidth="1"/>
    <col min="511" max="511" width="11" style="206" customWidth="1"/>
    <col min="512" max="512" width="11.5703125" style="206" hidden="1" customWidth="1"/>
    <col min="513" max="513" width="11.85546875" style="206" customWidth="1"/>
    <col min="514" max="514" width="10.42578125" style="206" customWidth="1"/>
    <col min="515" max="517" width="11.28515625" style="206" customWidth="1"/>
    <col min="518" max="764" width="9.140625" style="206"/>
    <col min="765" max="765" width="37.42578125" style="206" customWidth="1"/>
    <col min="766" max="766" width="9.85546875" style="206" customWidth="1"/>
    <col min="767" max="767" width="11" style="206" customWidth="1"/>
    <col min="768" max="768" width="11.5703125" style="206" hidden="1" customWidth="1"/>
    <col min="769" max="769" width="11.85546875" style="206" customWidth="1"/>
    <col min="770" max="770" width="10.42578125" style="206" customWidth="1"/>
    <col min="771" max="773" width="11.28515625" style="206" customWidth="1"/>
    <col min="774" max="1020" width="9.140625" style="206"/>
    <col min="1021" max="1021" width="37.42578125" style="206" customWidth="1"/>
    <col min="1022" max="1022" width="9.85546875" style="206" customWidth="1"/>
    <col min="1023" max="1023" width="11" style="206" customWidth="1"/>
    <col min="1024" max="1024" width="11.5703125" style="206" hidden="1" customWidth="1"/>
  </cols>
  <sheetData>
    <row r="1" spans="1:7" ht="15.75" x14ac:dyDescent="0.25">
      <c r="A1" s="207"/>
      <c r="B1" s="286"/>
      <c r="C1" s="287"/>
      <c r="D1" s="287"/>
      <c r="E1" s="503"/>
      <c r="F1" s="503"/>
      <c r="G1" s="503"/>
    </row>
    <row r="2" spans="1:7" ht="24" customHeight="1" x14ac:dyDescent="0.25">
      <c r="A2" s="207"/>
      <c r="B2" s="286"/>
      <c r="C2" s="506" t="s">
        <v>561</v>
      </c>
      <c r="D2" s="506"/>
      <c r="E2" s="506"/>
      <c r="F2" s="506"/>
      <c r="G2" s="506"/>
    </row>
    <row r="3" spans="1:7" ht="15" customHeight="1" x14ac:dyDescent="0.25">
      <c r="A3" s="207"/>
      <c r="B3" s="286"/>
      <c r="C3" s="506"/>
      <c r="D3" s="506"/>
      <c r="E3" s="506"/>
      <c r="F3" s="506"/>
      <c r="G3" s="506"/>
    </row>
    <row r="4" spans="1:7" ht="54" customHeight="1" x14ac:dyDescent="0.25">
      <c r="A4" s="207"/>
      <c r="B4" s="286"/>
      <c r="C4" s="506"/>
      <c r="D4" s="506"/>
      <c r="E4" s="506"/>
      <c r="F4" s="506"/>
      <c r="G4" s="506"/>
    </row>
    <row r="5" spans="1:7" ht="102" customHeight="1" x14ac:dyDescent="0.25">
      <c r="A5" s="207"/>
      <c r="B5" s="288"/>
      <c r="C5" s="506"/>
      <c r="D5" s="506"/>
      <c r="E5" s="506"/>
      <c r="F5" s="506"/>
      <c r="G5" s="506"/>
    </row>
    <row r="6" spans="1:7" ht="113.25" customHeight="1" x14ac:dyDescent="0.25">
      <c r="A6" s="505" t="s">
        <v>403</v>
      </c>
      <c r="B6" s="505"/>
      <c r="C6" s="505"/>
      <c r="D6" s="505"/>
      <c r="E6" s="505"/>
      <c r="F6" s="505"/>
      <c r="G6" s="505"/>
    </row>
    <row r="7" spans="1:7" ht="15.6" customHeight="1" x14ac:dyDescent="0.25">
      <c r="A7" s="212"/>
      <c r="B7" s="210"/>
      <c r="C7" s="210"/>
      <c r="D7" s="210"/>
      <c r="E7" s="213"/>
      <c r="F7" s="289"/>
      <c r="G7" s="289"/>
    </row>
    <row r="8" spans="1:7" ht="54.75" customHeight="1" x14ac:dyDescent="0.25">
      <c r="A8" s="215" t="s">
        <v>185</v>
      </c>
      <c r="B8" s="215" t="s">
        <v>188</v>
      </c>
      <c r="C8" s="215" t="s">
        <v>186</v>
      </c>
      <c r="D8" s="215" t="s">
        <v>187</v>
      </c>
      <c r="E8" s="216" t="s">
        <v>189</v>
      </c>
      <c r="F8" s="217" t="s">
        <v>404</v>
      </c>
      <c r="G8" s="217" t="s">
        <v>405</v>
      </c>
    </row>
    <row r="9" spans="1:7" ht="15.75" outlineLevel="1" x14ac:dyDescent="0.25">
      <c r="A9" s="218"/>
      <c r="B9" s="290"/>
      <c r="C9" s="290"/>
      <c r="D9" s="290"/>
      <c r="E9" s="219"/>
      <c r="F9" s="291"/>
      <c r="G9" s="291"/>
    </row>
    <row r="10" spans="1:7" ht="15.75" x14ac:dyDescent="0.25">
      <c r="A10" s="221" t="s">
        <v>390</v>
      </c>
      <c r="B10" s="292" t="s">
        <v>192</v>
      </c>
      <c r="C10" s="292" t="s">
        <v>192</v>
      </c>
      <c r="D10" s="292" t="s">
        <v>192</v>
      </c>
      <c r="E10" s="223" t="s">
        <v>192</v>
      </c>
      <c r="F10" s="293">
        <f>F12+F23+F96+F103+F114+F123+F133+F138+F144+F11+F124</f>
        <v>3037.6</v>
      </c>
      <c r="G10" s="293">
        <f>G12+G23+G96+G103+G114+G123+G132+G138+G144+G11+G124</f>
        <v>2744.0000000000005</v>
      </c>
    </row>
    <row r="11" spans="1:7" ht="15.75" x14ac:dyDescent="0.25">
      <c r="A11" s="221" t="s">
        <v>406</v>
      </c>
      <c r="B11" s="292"/>
      <c r="C11" s="292"/>
      <c r="D11" s="292"/>
      <c r="E11" s="223"/>
      <c r="F11" s="293">
        <v>42.3</v>
      </c>
      <c r="G11" s="293">
        <v>42.6</v>
      </c>
    </row>
    <row r="12" spans="1:7" ht="93" customHeight="1" x14ac:dyDescent="0.25">
      <c r="A12" s="225" t="s">
        <v>337</v>
      </c>
      <c r="B12" s="226" t="s">
        <v>338</v>
      </c>
      <c r="C12" s="226" t="s">
        <v>195</v>
      </c>
      <c r="D12" s="226" t="s">
        <v>195</v>
      </c>
      <c r="E12" s="227" t="s">
        <v>197</v>
      </c>
      <c r="F12" s="294">
        <f>F13</f>
        <v>915.8</v>
      </c>
      <c r="G12" s="294">
        <f>G13</f>
        <v>608.6</v>
      </c>
    </row>
    <row r="13" spans="1:7" s="232" customFormat="1" ht="66" customHeight="1" x14ac:dyDescent="0.25">
      <c r="A13" s="229" t="s">
        <v>339</v>
      </c>
      <c r="B13" s="226" t="s">
        <v>340</v>
      </c>
      <c r="C13" s="226" t="s">
        <v>195</v>
      </c>
      <c r="D13" s="226" t="s">
        <v>195</v>
      </c>
      <c r="E13" s="230" t="s">
        <v>197</v>
      </c>
      <c r="F13" s="295">
        <f>F14+F19</f>
        <v>915.8</v>
      </c>
      <c r="G13" s="295">
        <f>G14+G19</f>
        <v>608.6</v>
      </c>
    </row>
    <row r="14" spans="1:7" ht="67.150000000000006" customHeight="1" x14ac:dyDescent="0.25">
      <c r="A14" s="233" t="s">
        <v>341</v>
      </c>
      <c r="B14" s="234" t="s">
        <v>342</v>
      </c>
      <c r="C14" s="234" t="s">
        <v>195</v>
      </c>
      <c r="D14" s="234" t="s">
        <v>195</v>
      </c>
      <c r="E14" s="235" t="s">
        <v>197</v>
      </c>
      <c r="F14" s="296">
        <f>F15</f>
        <v>556.79999999999995</v>
      </c>
      <c r="G14" s="296">
        <f>G15</f>
        <v>516.20000000000005</v>
      </c>
    </row>
    <row r="15" spans="1:7" ht="76.900000000000006" customHeight="1" x14ac:dyDescent="0.25">
      <c r="A15" s="233" t="s">
        <v>343</v>
      </c>
      <c r="B15" s="234" t="s">
        <v>344</v>
      </c>
      <c r="C15" s="234" t="s">
        <v>336</v>
      </c>
      <c r="D15" s="234" t="s">
        <v>195</v>
      </c>
      <c r="E15" s="235" t="s">
        <v>197</v>
      </c>
      <c r="F15" s="296">
        <f>F17+F18</f>
        <v>556.79999999999995</v>
      </c>
      <c r="G15" s="296">
        <f>G17+G18</f>
        <v>516.20000000000005</v>
      </c>
    </row>
    <row r="16" spans="1:7" ht="36" customHeight="1" x14ac:dyDescent="0.25">
      <c r="A16" s="233" t="s">
        <v>345</v>
      </c>
      <c r="B16" s="234" t="s">
        <v>344</v>
      </c>
      <c r="C16" s="234" t="s">
        <v>336</v>
      </c>
      <c r="D16" s="234" t="s">
        <v>194</v>
      </c>
      <c r="E16" s="235" t="s">
        <v>346</v>
      </c>
      <c r="F16" s="296">
        <f>F17+F18</f>
        <v>556.79999999999995</v>
      </c>
      <c r="G16" s="296">
        <f>G17+G18</f>
        <v>516.20000000000005</v>
      </c>
    </row>
    <row r="17" spans="1:11" ht="31.5" x14ac:dyDescent="0.25">
      <c r="A17" s="233" t="s">
        <v>347</v>
      </c>
      <c r="B17" s="234" t="s">
        <v>344</v>
      </c>
      <c r="C17" s="234" t="s">
        <v>336</v>
      </c>
      <c r="D17" s="234" t="s">
        <v>194</v>
      </c>
      <c r="E17" s="241">
        <v>111</v>
      </c>
      <c r="F17" s="296">
        <v>388.6</v>
      </c>
      <c r="G17" s="296">
        <v>360.3</v>
      </c>
    </row>
    <row r="18" spans="1:11" ht="78.75" customHeight="1" x14ac:dyDescent="0.25">
      <c r="A18" s="233" t="s">
        <v>348</v>
      </c>
      <c r="B18" s="234" t="s">
        <v>344</v>
      </c>
      <c r="C18" s="234" t="s">
        <v>336</v>
      </c>
      <c r="D18" s="234" t="s">
        <v>194</v>
      </c>
      <c r="E18" s="241">
        <v>119</v>
      </c>
      <c r="F18" s="296">
        <v>168.2</v>
      </c>
      <c r="G18" s="296">
        <v>155.9</v>
      </c>
    </row>
    <row r="19" spans="1:11" ht="78.75" x14ac:dyDescent="0.25">
      <c r="A19" s="233" t="s">
        <v>349</v>
      </c>
      <c r="B19" s="234" t="s">
        <v>350</v>
      </c>
      <c r="C19" s="234" t="s">
        <v>336</v>
      </c>
      <c r="D19" s="234" t="s">
        <v>195</v>
      </c>
      <c r="E19" s="235" t="s">
        <v>197</v>
      </c>
      <c r="F19" s="296">
        <f>F21</f>
        <v>359</v>
      </c>
      <c r="G19" s="296">
        <f>G20+G21+G22</f>
        <v>92.4</v>
      </c>
    </row>
    <row r="20" spans="1:11" ht="47.25" hidden="1" x14ac:dyDescent="0.25">
      <c r="A20" s="233" t="s">
        <v>392</v>
      </c>
      <c r="B20" s="234" t="s">
        <v>350</v>
      </c>
      <c r="C20" s="234" t="s">
        <v>336</v>
      </c>
      <c r="D20" s="234" t="s">
        <v>194</v>
      </c>
      <c r="E20" s="241">
        <v>242</v>
      </c>
      <c r="F20" s="296"/>
      <c r="G20" s="296"/>
    </row>
    <row r="21" spans="1:11" ht="85.9" customHeight="1" x14ac:dyDescent="0.25">
      <c r="A21" s="233" t="s">
        <v>268</v>
      </c>
      <c r="B21" s="234" t="s">
        <v>350</v>
      </c>
      <c r="C21" s="234" t="s">
        <v>336</v>
      </c>
      <c r="D21" s="234" t="s">
        <v>194</v>
      </c>
      <c r="E21" s="241">
        <v>244</v>
      </c>
      <c r="F21" s="296">
        <v>359</v>
      </c>
      <c r="G21" s="296">
        <v>92.4</v>
      </c>
    </row>
    <row r="22" spans="1:11" ht="35.25" customHeight="1" x14ac:dyDescent="0.25">
      <c r="A22" s="233" t="s">
        <v>220</v>
      </c>
      <c r="B22" s="234" t="s">
        <v>350</v>
      </c>
      <c r="C22" s="234" t="s">
        <v>336</v>
      </c>
      <c r="D22" s="234" t="s">
        <v>194</v>
      </c>
      <c r="E22" s="241">
        <v>851</v>
      </c>
      <c r="F22" s="296">
        <v>3.2</v>
      </c>
      <c r="G22" s="296"/>
    </row>
    <row r="23" spans="1:11" ht="31.5" x14ac:dyDescent="0.25">
      <c r="A23" s="229" t="s">
        <v>296</v>
      </c>
      <c r="B23" s="278" t="s">
        <v>196</v>
      </c>
      <c r="C23" s="226" t="s">
        <v>297</v>
      </c>
      <c r="D23" s="226" t="s">
        <v>195</v>
      </c>
      <c r="E23" s="230" t="s">
        <v>197</v>
      </c>
      <c r="F23" s="295">
        <f>F31</f>
        <v>153.30000000000001</v>
      </c>
      <c r="G23" s="295">
        <f>G24+G32</f>
        <v>159.19999999999999</v>
      </c>
    </row>
    <row r="24" spans="1:11" ht="15.75" hidden="1" x14ac:dyDescent="0.25">
      <c r="A24" s="229" t="s">
        <v>298</v>
      </c>
      <c r="B24" s="278" t="s">
        <v>196</v>
      </c>
      <c r="C24" s="226" t="s">
        <v>297</v>
      </c>
      <c r="D24" s="226" t="s">
        <v>199</v>
      </c>
      <c r="E24" s="230" t="s">
        <v>197</v>
      </c>
      <c r="F24" s="295"/>
      <c r="G24" s="295">
        <f>G25</f>
        <v>0</v>
      </c>
    </row>
    <row r="25" spans="1:11" ht="109.5" hidden="1" customHeight="1" x14ac:dyDescent="0.25">
      <c r="A25" s="225" t="s">
        <v>299</v>
      </c>
      <c r="B25" s="226" t="s">
        <v>300</v>
      </c>
      <c r="C25" s="226" t="s">
        <v>195</v>
      </c>
      <c r="D25" s="226" t="s">
        <v>195</v>
      </c>
      <c r="E25" s="226" t="s">
        <v>197</v>
      </c>
      <c r="F25" s="294"/>
      <c r="G25" s="294">
        <f>G26</f>
        <v>0</v>
      </c>
    </row>
    <row r="26" spans="1:11" s="232" customFormat="1" ht="94.5" hidden="1" customHeight="1" x14ac:dyDescent="0.25">
      <c r="A26" s="229" t="s">
        <v>393</v>
      </c>
      <c r="B26" s="278" t="s">
        <v>376</v>
      </c>
      <c r="C26" s="230" t="s">
        <v>297</v>
      </c>
      <c r="D26" s="230" t="s">
        <v>199</v>
      </c>
      <c r="E26" s="226" t="s">
        <v>197</v>
      </c>
      <c r="F26" s="294"/>
      <c r="G26" s="295">
        <f>G27</f>
        <v>0</v>
      </c>
    </row>
    <row r="27" spans="1:11" ht="103.5" hidden="1" customHeight="1" x14ac:dyDescent="0.25">
      <c r="A27" s="233" t="s">
        <v>301</v>
      </c>
      <c r="B27" s="241" t="s">
        <v>302</v>
      </c>
      <c r="C27" s="235" t="s">
        <v>297</v>
      </c>
      <c r="D27" s="235" t="s">
        <v>199</v>
      </c>
      <c r="E27" s="234" t="s">
        <v>197</v>
      </c>
      <c r="F27" s="297"/>
      <c r="G27" s="296">
        <f>G28</f>
        <v>0</v>
      </c>
    </row>
    <row r="28" spans="1:11" ht="72" hidden="1" customHeight="1" x14ac:dyDescent="0.25">
      <c r="A28" s="233" t="s">
        <v>303</v>
      </c>
      <c r="B28" s="241" t="s">
        <v>304</v>
      </c>
      <c r="C28" s="235" t="s">
        <v>297</v>
      </c>
      <c r="D28" s="235" t="s">
        <v>199</v>
      </c>
      <c r="E28" s="234" t="s">
        <v>197</v>
      </c>
      <c r="F28" s="297"/>
      <c r="G28" s="296">
        <f>G29+G30</f>
        <v>0</v>
      </c>
    </row>
    <row r="29" spans="1:11" ht="52.5" hidden="1" customHeight="1" x14ac:dyDescent="0.25">
      <c r="A29" s="233" t="s">
        <v>268</v>
      </c>
      <c r="B29" s="241" t="s">
        <v>304</v>
      </c>
      <c r="C29" s="235" t="s">
        <v>297</v>
      </c>
      <c r="D29" s="235" t="s">
        <v>199</v>
      </c>
      <c r="E29" s="234" t="s">
        <v>251</v>
      </c>
      <c r="F29" s="297"/>
      <c r="G29" s="296"/>
    </row>
    <row r="30" spans="1:11" ht="69" hidden="1" customHeight="1" x14ac:dyDescent="0.25">
      <c r="A30" s="233" t="s">
        <v>394</v>
      </c>
      <c r="B30" s="241" t="s">
        <v>304</v>
      </c>
      <c r="C30" s="235" t="s">
        <v>297</v>
      </c>
      <c r="D30" s="235" t="s">
        <v>199</v>
      </c>
      <c r="E30" s="234" t="s">
        <v>395</v>
      </c>
      <c r="F30" s="297"/>
      <c r="G30" s="296"/>
    </row>
    <row r="31" spans="1:11" ht="24" hidden="1" customHeight="1" x14ac:dyDescent="0.25">
      <c r="A31" s="229" t="s">
        <v>298</v>
      </c>
      <c r="B31" s="278" t="s">
        <v>196</v>
      </c>
      <c r="C31" s="226" t="s">
        <v>297</v>
      </c>
      <c r="D31" s="226" t="s">
        <v>199</v>
      </c>
      <c r="E31" s="230" t="s">
        <v>197</v>
      </c>
      <c r="F31" s="295">
        <f>F33</f>
        <v>153.30000000000001</v>
      </c>
      <c r="G31" s="294">
        <f>G32</f>
        <v>159.19999999999999</v>
      </c>
    </row>
    <row r="32" spans="1:11" ht="78.75" hidden="1" x14ac:dyDescent="0.25">
      <c r="A32" s="237" t="s">
        <v>307</v>
      </c>
      <c r="B32" s="227" t="s">
        <v>196</v>
      </c>
      <c r="C32" s="226" t="s">
        <v>297</v>
      </c>
      <c r="D32" s="226" t="s">
        <v>255</v>
      </c>
      <c r="E32" s="227" t="s">
        <v>197</v>
      </c>
      <c r="F32" s="294"/>
      <c r="G32" s="294">
        <f>G33+G57+G61</f>
        <v>159.19999999999999</v>
      </c>
      <c r="K32" s="238"/>
    </row>
    <row r="33" spans="1:7" s="239" customFormat="1" ht="129" hidden="1" customHeight="1" x14ac:dyDescent="0.25">
      <c r="A33" s="225" t="s">
        <v>299</v>
      </c>
      <c r="B33" s="226" t="s">
        <v>300</v>
      </c>
      <c r="C33" s="226" t="s">
        <v>195</v>
      </c>
      <c r="D33" s="226" t="s">
        <v>195</v>
      </c>
      <c r="E33" s="226" t="s">
        <v>197</v>
      </c>
      <c r="F33" s="294">
        <f>F34+F38</f>
        <v>153.30000000000001</v>
      </c>
      <c r="G33" s="294">
        <f>G34+G38</f>
        <v>159.19999999999999</v>
      </c>
    </row>
    <row r="34" spans="1:7" s="240" customFormat="1" ht="121.9" hidden="1" customHeight="1" x14ac:dyDescent="0.25">
      <c r="A34" s="229" t="s">
        <v>393</v>
      </c>
      <c r="B34" s="278" t="s">
        <v>376</v>
      </c>
      <c r="C34" s="230" t="s">
        <v>297</v>
      </c>
      <c r="D34" s="230" t="s">
        <v>199</v>
      </c>
      <c r="E34" s="226" t="s">
        <v>197</v>
      </c>
      <c r="F34" s="295">
        <f t="shared" ref="F34:G36" si="0">F35</f>
        <v>0</v>
      </c>
      <c r="G34" s="295">
        <f t="shared" si="0"/>
        <v>0</v>
      </c>
    </row>
    <row r="35" spans="1:7" s="240" customFormat="1" ht="96.6" hidden="1" customHeight="1" x14ac:dyDescent="0.25">
      <c r="A35" s="233" t="s">
        <v>301</v>
      </c>
      <c r="B35" s="241" t="s">
        <v>302</v>
      </c>
      <c r="C35" s="235" t="s">
        <v>297</v>
      </c>
      <c r="D35" s="235" t="s">
        <v>199</v>
      </c>
      <c r="E35" s="234" t="s">
        <v>197</v>
      </c>
      <c r="F35" s="296">
        <f t="shared" si="0"/>
        <v>0</v>
      </c>
      <c r="G35" s="296">
        <f t="shared" si="0"/>
        <v>0</v>
      </c>
    </row>
    <row r="36" spans="1:7" s="240" customFormat="1" ht="102.6" hidden="1" customHeight="1" x14ac:dyDescent="0.25">
      <c r="A36" s="233" t="s">
        <v>303</v>
      </c>
      <c r="B36" s="241" t="s">
        <v>377</v>
      </c>
      <c r="C36" s="235" t="s">
        <v>297</v>
      </c>
      <c r="D36" s="235" t="s">
        <v>199</v>
      </c>
      <c r="E36" s="234" t="s">
        <v>197</v>
      </c>
      <c r="F36" s="296">
        <f t="shared" si="0"/>
        <v>0</v>
      </c>
      <c r="G36" s="296">
        <f t="shared" si="0"/>
        <v>0</v>
      </c>
    </row>
    <row r="37" spans="1:7" s="240" customFormat="1" ht="70.150000000000006" hidden="1" customHeight="1" x14ac:dyDescent="0.25">
      <c r="A37" s="233" t="s">
        <v>268</v>
      </c>
      <c r="B37" s="241" t="s">
        <v>377</v>
      </c>
      <c r="C37" s="235" t="s">
        <v>297</v>
      </c>
      <c r="D37" s="235" t="s">
        <v>199</v>
      </c>
      <c r="E37" s="234" t="s">
        <v>251</v>
      </c>
      <c r="F37" s="296">
        <v>0</v>
      </c>
      <c r="G37" s="296">
        <v>0</v>
      </c>
    </row>
    <row r="38" spans="1:7" s="240" customFormat="1" ht="99" customHeight="1" x14ac:dyDescent="0.25">
      <c r="A38" s="229" t="s">
        <v>308</v>
      </c>
      <c r="B38" s="230" t="s">
        <v>300</v>
      </c>
      <c r="C38" s="230" t="s">
        <v>297</v>
      </c>
      <c r="D38" s="230" t="s">
        <v>255</v>
      </c>
      <c r="E38" s="230" t="s">
        <v>197</v>
      </c>
      <c r="F38" s="295">
        <f>F40+F50</f>
        <v>153.30000000000001</v>
      </c>
      <c r="G38" s="295">
        <f>G39+G42</f>
        <v>159.19999999999999</v>
      </c>
    </row>
    <row r="39" spans="1:7" s="240" customFormat="1" ht="33.6" customHeight="1" x14ac:dyDescent="0.25">
      <c r="A39" s="233" t="s">
        <v>310</v>
      </c>
      <c r="B39" s="235" t="s">
        <v>302</v>
      </c>
      <c r="C39" s="235" t="s">
        <v>297</v>
      </c>
      <c r="D39" s="235" t="s">
        <v>255</v>
      </c>
      <c r="E39" s="235" t="s">
        <v>197</v>
      </c>
      <c r="F39" s="296">
        <f>F40</f>
        <v>153.30000000000001</v>
      </c>
      <c r="G39" s="296">
        <f>G40</f>
        <v>159.19999999999999</v>
      </c>
    </row>
    <row r="40" spans="1:7" s="240" customFormat="1" ht="33.6" customHeight="1" x14ac:dyDescent="0.25">
      <c r="A40" s="233" t="s">
        <v>312</v>
      </c>
      <c r="B40" s="235" t="s">
        <v>401</v>
      </c>
      <c r="C40" s="235" t="s">
        <v>297</v>
      </c>
      <c r="D40" s="235" t="s">
        <v>255</v>
      </c>
      <c r="E40" s="235" t="s">
        <v>197</v>
      </c>
      <c r="F40" s="296">
        <f>F41</f>
        <v>153.30000000000001</v>
      </c>
      <c r="G40" s="296">
        <f>G41</f>
        <v>159.19999999999999</v>
      </c>
    </row>
    <row r="41" spans="1:7" s="240" customFormat="1" ht="63" customHeight="1" x14ac:dyDescent="0.25">
      <c r="A41" s="233" t="s">
        <v>268</v>
      </c>
      <c r="B41" s="235" t="s">
        <v>401</v>
      </c>
      <c r="C41" s="235" t="s">
        <v>297</v>
      </c>
      <c r="D41" s="235" t="s">
        <v>255</v>
      </c>
      <c r="E41" s="235" t="s">
        <v>251</v>
      </c>
      <c r="F41" s="296">
        <v>153.30000000000001</v>
      </c>
      <c r="G41" s="296">
        <v>159.19999999999999</v>
      </c>
    </row>
    <row r="42" spans="1:7" s="240" customFormat="1" ht="72.599999999999994" hidden="1" customHeight="1" x14ac:dyDescent="0.25">
      <c r="A42" s="233" t="s">
        <v>320</v>
      </c>
      <c r="B42" s="241" t="s">
        <v>321</v>
      </c>
      <c r="C42" s="235" t="s">
        <v>297</v>
      </c>
      <c r="D42" s="235" t="s">
        <v>255</v>
      </c>
      <c r="E42" s="235" t="s">
        <v>197</v>
      </c>
      <c r="F42" s="296">
        <f>F43</f>
        <v>0</v>
      </c>
      <c r="G42" s="296">
        <f>G43</f>
        <v>0</v>
      </c>
    </row>
    <row r="43" spans="1:7" s="240" customFormat="1" ht="90.6" hidden="1" customHeight="1" x14ac:dyDescent="0.25">
      <c r="A43" s="233" t="s">
        <v>322</v>
      </c>
      <c r="B43" s="241" t="s">
        <v>323</v>
      </c>
      <c r="C43" s="235" t="s">
        <v>297</v>
      </c>
      <c r="D43" s="235" t="s">
        <v>255</v>
      </c>
      <c r="E43" s="235" t="s">
        <v>197</v>
      </c>
      <c r="F43" s="296">
        <f>F45+F47+F49+F51+F53+F55</f>
        <v>0</v>
      </c>
      <c r="G43" s="296">
        <f>G45+G47+G49+G51+G53+G55</f>
        <v>0</v>
      </c>
    </row>
    <row r="44" spans="1:7" s="240" customFormat="1" ht="52.9" hidden="1" customHeight="1" x14ac:dyDescent="0.25">
      <c r="A44" s="233" t="s">
        <v>324</v>
      </c>
      <c r="B44" s="241" t="s">
        <v>325</v>
      </c>
      <c r="C44" s="235" t="s">
        <v>297</v>
      </c>
      <c r="D44" s="235" t="s">
        <v>255</v>
      </c>
      <c r="E44" s="235" t="s">
        <v>197</v>
      </c>
      <c r="F44" s="296">
        <f>F45</f>
        <v>0</v>
      </c>
      <c r="G44" s="296">
        <f>G45</f>
        <v>0</v>
      </c>
    </row>
    <row r="45" spans="1:7" s="240" customFormat="1" ht="77.45" hidden="1" customHeight="1" x14ac:dyDescent="0.25">
      <c r="A45" s="233" t="s">
        <v>268</v>
      </c>
      <c r="B45" s="241" t="s">
        <v>325</v>
      </c>
      <c r="C45" s="235" t="s">
        <v>297</v>
      </c>
      <c r="D45" s="235" t="s">
        <v>255</v>
      </c>
      <c r="E45" s="241">
        <v>244</v>
      </c>
      <c r="F45" s="296">
        <v>0</v>
      </c>
      <c r="G45" s="296">
        <v>0</v>
      </c>
    </row>
    <row r="46" spans="1:7" s="240" customFormat="1" ht="60.6" hidden="1" customHeight="1" x14ac:dyDescent="0.25">
      <c r="A46" s="233" t="s">
        <v>327</v>
      </c>
      <c r="B46" s="241" t="s">
        <v>328</v>
      </c>
      <c r="C46" s="235" t="s">
        <v>297</v>
      </c>
      <c r="D46" s="235" t="s">
        <v>255</v>
      </c>
      <c r="E46" s="235" t="s">
        <v>197</v>
      </c>
      <c r="F46" s="296">
        <f>F47</f>
        <v>0</v>
      </c>
      <c r="G46" s="296">
        <f>G47</f>
        <v>0</v>
      </c>
    </row>
    <row r="47" spans="1:7" s="240" customFormat="1" ht="74.45" hidden="1" customHeight="1" x14ac:dyDescent="0.25">
      <c r="A47" s="233" t="s">
        <v>268</v>
      </c>
      <c r="B47" s="241" t="s">
        <v>328</v>
      </c>
      <c r="C47" s="235" t="s">
        <v>297</v>
      </c>
      <c r="D47" s="235" t="s">
        <v>255</v>
      </c>
      <c r="E47" s="241">
        <v>244</v>
      </c>
      <c r="F47" s="296">
        <v>0</v>
      </c>
      <c r="G47" s="296">
        <v>0</v>
      </c>
    </row>
    <row r="48" spans="1:7" s="240" customFormat="1" ht="74.45" hidden="1" customHeight="1" x14ac:dyDescent="0.25">
      <c r="A48" s="233" t="s">
        <v>329</v>
      </c>
      <c r="B48" s="241" t="s">
        <v>330</v>
      </c>
      <c r="C48" s="235" t="s">
        <v>297</v>
      </c>
      <c r="D48" s="235" t="s">
        <v>255</v>
      </c>
      <c r="E48" s="235" t="s">
        <v>197</v>
      </c>
      <c r="F48" s="296">
        <f>F49</f>
        <v>0</v>
      </c>
      <c r="G48" s="296">
        <f>G49</f>
        <v>0</v>
      </c>
    </row>
    <row r="49" spans="1:7" s="240" customFormat="1" ht="62.45" hidden="1" customHeight="1" x14ac:dyDescent="0.25">
      <c r="A49" s="233" t="s">
        <v>268</v>
      </c>
      <c r="B49" s="241" t="s">
        <v>330</v>
      </c>
      <c r="C49" s="235" t="s">
        <v>297</v>
      </c>
      <c r="D49" s="235" t="s">
        <v>255</v>
      </c>
      <c r="E49" s="241">
        <v>244</v>
      </c>
      <c r="F49" s="296">
        <v>0</v>
      </c>
      <c r="G49" s="296">
        <v>0</v>
      </c>
    </row>
    <row r="50" spans="1:7" s="240" customFormat="1" ht="74.45" hidden="1" customHeight="1" x14ac:dyDescent="0.25">
      <c r="A50" s="233" t="s">
        <v>331</v>
      </c>
      <c r="B50" s="241" t="s">
        <v>332</v>
      </c>
      <c r="C50" s="235" t="s">
        <v>297</v>
      </c>
      <c r="D50" s="235" t="s">
        <v>255</v>
      </c>
      <c r="E50" s="235" t="s">
        <v>197</v>
      </c>
      <c r="F50" s="296">
        <v>0</v>
      </c>
      <c r="G50" s="296">
        <f>G51</f>
        <v>0</v>
      </c>
    </row>
    <row r="51" spans="1:7" s="240" customFormat="1" ht="60.6" hidden="1" customHeight="1" x14ac:dyDescent="0.25">
      <c r="A51" s="233" t="s">
        <v>268</v>
      </c>
      <c r="B51" s="241" t="s">
        <v>332</v>
      </c>
      <c r="C51" s="235" t="s">
        <v>297</v>
      </c>
      <c r="D51" s="235" t="s">
        <v>255</v>
      </c>
      <c r="E51" s="241">
        <v>244</v>
      </c>
      <c r="F51" s="296">
        <v>0</v>
      </c>
      <c r="G51" s="296">
        <v>0</v>
      </c>
    </row>
    <row r="52" spans="1:7" s="240" customFormat="1" ht="64.150000000000006" hidden="1" customHeight="1" x14ac:dyDescent="0.25">
      <c r="A52" s="233" t="s">
        <v>333</v>
      </c>
      <c r="B52" s="241" t="s">
        <v>334</v>
      </c>
      <c r="C52" s="235" t="s">
        <v>297</v>
      </c>
      <c r="D52" s="235" t="s">
        <v>255</v>
      </c>
      <c r="E52" s="235" t="s">
        <v>197</v>
      </c>
      <c r="F52" s="296">
        <f>F53</f>
        <v>0</v>
      </c>
      <c r="G52" s="296">
        <f>G53</f>
        <v>0</v>
      </c>
    </row>
    <row r="53" spans="1:7" s="240" customFormat="1" ht="75" hidden="1" customHeight="1" x14ac:dyDescent="0.25">
      <c r="A53" s="233" t="s">
        <v>268</v>
      </c>
      <c r="B53" s="241" t="s">
        <v>334</v>
      </c>
      <c r="C53" s="235" t="s">
        <v>297</v>
      </c>
      <c r="D53" s="235" t="s">
        <v>255</v>
      </c>
      <c r="E53" s="241">
        <v>244</v>
      </c>
      <c r="F53" s="296">
        <v>0</v>
      </c>
      <c r="G53" s="296">
        <v>0</v>
      </c>
    </row>
    <row r="54" spans="1:7" s="240" customFormat="1" ht="64.150000000000006" hidden="1" customHeight="1" x14ac:dyDescent="0.25">
      <c r="A54" s="233" t="s">
        <v>379</v>
      </c>
      <c r="B54" s="241" t="s">
        <v>380</v>
      </c>
      <c r="C54" s="235" t="s">
        <v>297</v>
      </c>
      <c r="D54" s="235" t="s">
        <v>255</v>
      </c>
      <c r="E54" s="235" t="s">
        <v>197</v>
      </c>
      <c r="F54" s="296">
        <f>F55</f>
        <v>0</v>
      </c>
      <c r="G54" s="296">
        <f>G55</f>
        <v>0</v>
      </c>
    </row>
    <row r="55" spans="1:7" s="240" customFormat="1" ht="63" hidden="1" customHeight="1" x14ac:dyDescent="0.25">
      <c r="A55" s="233" t="s">
        <v>268</v>
      </c>
      <c r="B55" s="241" t="s">
        <v>380</v>
      </c>
      <c r="C55" s="235" t="s">
        <v>297</v>
      </c>
      <c r="D55" s="235" t="s">
        <v>255</v>
      </c>
      <c r="E55" s="241">
        <v>244</v>
      </c>
      <c r="F55" s="296">
        <v>0</v>
      </c>
      <c r="G55" s="296">
        <v>0</v>
      </c>
    </row>
    <row r="56" spans="1:7" s="240" customFormat="1" ht="34.5" hidden="1" customHeight="1" x14ac:dyDescent="0.25">
      <c r="A56" s="225" t="s">
        <v>274</v>
      </c>
      <c r="B56" s="227" t="s">
        <v>196</v>
      </c>
      <c r="C56" s="227" t="s">
        <v>211</v>
      </c>
      <c r="D56" s="227" t="s">
        <v>265</v>
      </c>
      <c r="E56" s="227" t="s">
        <v>197</v>
      </c>
      <c r="F56" s="294">
        <f>F85</f>
        <v>0</v>
      </c>
      <c r="G56" s="295">
        <f>G85</f>
        <v>0</v>
      </c>
    </row>
    <row r="57" spans="1:7" ht="110.25" hidden="1" x14ac:dyDescent="0.25">
      <c r="A57" s="225" t="s">
        <v>407</v>
      </c>
      <c r="B57" s="227" t="s">
        <v>276</v>
      </c>
      <c r="C57" s="227" t="s">
        <v>211</v>
      </c>
      <c r="D57" s="227" t="s">
        <v>265</v>
      </c>
      <c r="E57" s="227" t="s">
        <v>197</v>
      </c>
      <c r="F57" s="294">
        <f>F58</f>
        <v>0</v>
      </c>
      <c r="G57" s="296">
        <f>G58</f>
        <v>0</v>
      </c>
    </row>
    <row r="58" spans="1:7" ht="44.25" hidden="1" customHeight="1" x14ac:dyDescent="0.25">
      <c r="A58" s="229" t="s">
        <v>402</v>
      </c>
      <c r="B58" s="278" t="s">
        <v>278</v>
      </c>
      <c r="C58" s="227" t="s">
        <v>211</v>
      </c>
      <c r="D58" s="227" t="s">
        <v>265</v>
      </c>
      <c r="E58" s="230" t="s">
        <v>197</v>
      </c>
      <c r="F58" s="295">
        <f>F59</f>
        <v>0</v>
      </c>
      <c r="G58" s="296">
        <f>G59</f>
        <v>0</v>
      </c>
    </row>
    <row r="59" spans="1:7" ht="42" hidden="1" customHeight="1" x14ac:dyDescent="0.25">
      <c r="A59" s="233" t="s">
        <v>279</v>
      </c>
      <c r="B59" s="241" t="s">
        <v>280</v>
      </c>
      <c r="C59" s="235" t="s">
        <v>211</v>
      </c>
      <c r="D59" s="235" t="s">
        <v>265</v>
      </c>
      <c r="E59" s="235" t="s">
        <v>197</v>
      </c>
      <c r="F59" s="296">
        <f>F60+F62+F64+F66</f>
        <v>0</v>
      </c>
      <c r="G59" s="296">
        <f>G60</f>
        <v>0</v>
      </c>
    </row>
    <row r="60" spans="1:7" ht="56.25" hidden="1" customHeight="1" x14ac:dyDescent="0.25">
      <c r="A60" s="233" t="s">
        <v>281</v>
      </c>
      <c r="B60" s="241" t="s">
        <v>282</v>
      </c>
      <c r="C60" s="235" t="s">
        <v>211</v>
      </c>
      <c r="D60" s="235" t="s">
        <v>265</v>
      </c>
      <c r="E60" s="235" t="s">
        <v>197</v>
      </c>
      <c r="F60" s="296">
        <f>F61</f>
        <v>0</v>
      </c>
      <c r="G60" s="296">
        <v>0</v>
      </c>
    </row>
    <row r="61" spans="1:7" s="232" customFormat="1" ht="72" hidden="1" customHeight="1" x14ac:dyDescent="0.25">
      <c r="A61" s="233" t="s">
        <v>268</v>
      </c>
      <c r="B61" s="241" t="s">
        <v>282</v>
      </c>
      <c r="C61" s="235" t="s">
        <v>211</v>
      </c>
      <c r="D61" s="235" t="s">
        <v>265</v>
      </c>
      <c r="E61" s="241">
        <v>244</v>
      </c>
      <c r="F61" s="296">
        <v>0</v>
      </c>
      <c r="G61" s="295">
        <f>G62</f>
        <v>0</v>
      </c>
    </row>
    <row r="62" spans="1:7" ht="47.25" hidden="1" x14ac:dyDescent="0.25">
      <c r="A62" s="233" t="s">
        <v>283</v>
      </c>
      <c r="B62" s="241" t="s">
        <v>284</v>
      </c>
      <c r="C62" s="235" t="s">
        <v>211</v>
      </c>
      <c r="D62" s="235" t="s">
        <v>265</v>
      </c>
      <c r="E62" s="235" t="s">
        <v>197</v>
      </c>
      <c r="F62" s="296">
        <f>F63</f>
        <v>0</v>
      </c>
      <c r="G62" s="296">
        <f>G63+G65+G67+G69</f>
        <v>0</v>
      </c>
    </row>
    <row r="63" spans="1:7" ht="39" hidden="1" customHeight="1" x14ac:dyDescent="0.25">
      <c r="A63" s="233" t="s">
        <v>268</v>
      </c>
      <c r="B63" s="241" t="s">
        <v>284</v>
      </c>
      <c r="C63" s="235" t="s">
        <v>211</v>
      </c>
      <c r="D63" s="235" t="s">
        <v>265</v>
      </c>
      <c r="E63" s="241">
        <v>244</v>
      </c>
      <c r="F63" s="296">
        <v>0</v>
      </c>
      <c r="G63" s="296">
        <f>G64</f>
        <v>0</v>
      </c>
    </row>
    <row r="64" spans="1:7" ht="50.25" hidden="1" customHeight="1" x14ac:dyDescent="0.25">
      <c r="A64" s="233" t="s">
        <v>285</v>
      </c>
      <c r="B64" s="241" t="s">
        <v>286</v>
      </c>
      <c r="C64" s="235" t="s">
        <v>211</v>
      </c>
      <c r="D64" s="235" t="s">
        <v>265</v>
      </c>
      <c r="E64" s="235" t="s">
        <v>197</v>
      </c>
      <c r="F64" s="296">
        <f>F65</f>
        <v>0</v>
      </c>
      <c r="G64" s="296"/>
    </row>
    <row r="65" spans="1:7" ht="48.75" hidden="1" customHeight="1" x14ac:dyDescent="0.25">
      <c r="A65" s="233" t="s">
        <v>268</v>
      </c>
      <c r="B65" s="241" t="s">
        <v>287</v>
      </c>
      <c r="C65" s="235" t="s">
        <v>211</v>
      </c>
      <c r="D65" s="235" t="s">
        <v>265</v>
      </c>
      <c r="E65" s="241">
        <v>244</v>
      </c>
      <c r="F65" s="296">
        <v>0</v>
      </c>
      <c r="G65" s="296">
        <f>G66</f>
        <v>0</v>
      </c>
    </row>
    <row r="66" spans="1:7" ht="51.75" hidden="1" customHeight="1" x14ac:dyDescent="0.25">
      <c r="A66" s="233" t="s">
        <v>268</v>
      </c>
      <c r="B66" s="241" t="s">
        <v>328</v>
      </c>
      <c r="C66" s="235" t="s">
        <v>297</v>
      </c>
      <c r="D66" s="235" t="s">
        <v>255</v>
      </c>
      <c r="E66" s="241">
        <v>244</v>
      </c>
      <c r="F66" s="296"/>
      <c r="G66" s="296"/>
    </row>
    <row r="67" spans="1:7" ht="66.75" hidden="1" customHeight="1" x14ac:dyDescent="0.25">
      <c r="A67" s="233" t="s">
        <v>329</v>
      </c>
      <c r="B67" s="241" t="s">
        <v>330</v>
      </c>
      <c r="C67" s="235" t="s">
        <v>297</v>
      </c>
      <c r="D67" s="235" t="s">
        <v>255</v>
      </c>
      <c r="E67" s="235" t="s">
        <v>197</v>
      </c>
      <c r="F67" s="296">
        <f>F68</f>
        <v>0</v>
      </c>
      <c r="G67" s="296">
        <f>G68</f>
        <v>0</v>
      </c>
    </row>
    <row r="68" spans="1:7" ht="71.25" hidden="1" customHeight="1" x14ac:dyDescent="0.25">
      <c r="A68" s="233" t="s">
        <v>268</v>
      </c>
      <c r="B68" s="241" t="s">
        <v>330</v>
      </c>
      <c r="C68" s="235" t="s">
        <v>297</v>
      </c>
      <c r="D68" s="235" t="s">
        <v>255</v>
      </c>
      <c r="E68" s="241">
        <v>244</v>
      </c>
      <c r="F68" s="296"/>
      <c r="G68" s="296"/>
    </row>
    <row r="69" spans="1:7" ht="66.75" hidden="1" customHeight="1" x14ac:dyDescent="0.25">
      <c r="A69" s="233" t="s">
        <v>331</v>
      </c>
      <c r="B69" s="241" t="s">
        <v>332</v>
      </c>
      <c r="C69" s="235" t="s">
        <v>297</v>
      </c>
      <c r="D69" s="235" t="s">
        <v>255</v>
      </c>
      <c r="E69" s="235" t="s">
        <v>197</v>
      </c>
      <c r="F69" s="296">
        <f>F70</f>
        <v>0</v>
      </c>
      <c r="G69" s="296">
        <f>G70</f>
        <v>0</v>
      </c>
    </row>
    <row r="70" spans="1:7" ht="66.75" hidden="1" customHeight="1" x14ac:dyDescent="0.25">
      <c r="A70" s="233" t="s">
        <v>268</v>
      </c>
      <c r="B70" s="241" t="s">
        <v>332</v>
      </c>
      <c r="C70" s="235" t="s">
        <v>297</v>
      </c>
      <c r="D70" s="235" t="s">
        <v>255</v>
      </c>
      <c r="E70" s="241">
        <v>244</v>
      </c>
      <c r="F70" s="296"/>
      <c r="G70" s="296"/>
    </row>
    <row r="71" spans="1:7" ht="36.75" hidden="1" customHeight="1" x14ac:dyDescent="0.25">
      <c r="A71" s="225" t="s">
        <v>274</v>
      </c>
      <c r="B71" s="227" t="s">
        <v>196</v>
      </c>
      <c r="C71" s="227" t="s">
        <v>211</v>
      </c>
      <c r="D71" s="227" t="s">
        <v>265</v>
      </c>
      <c r="E71" s="227" t="s">
        <v>197</v>
      </c>
      <c r="F71" s="294">
        <f>F72</f>
        <v>0</v>
      </c>
      <c r="G71" s="294">
        <f>G72</f>
        <v>0</v>
      </c>
    </row>
    <row r="72" spans="1:7" ht="107.45" hidden="1" customHeight="1" x14ac:dyDescent="0.25">
      <c r="A72" s="225" t="s">
        <v>407</v>
      </c>
      <c r="B72" s="227" t="s">
        <v>276</v>
      </c>
      <c r="C72" s="227" t="s">
        <v>211</v>
      </c>
      <c r="D72" s="227" t="s">
        <v>265</v>
      </c>
      <c r="E72" s="227" t="s">
        <v>197</v>
      </c>
      <c r="F72" s="294">
        <f>F73</f>
        <v>0</v>
      </c>
      <c r="G72" s="294">
        <f>G73</f>
        <v>0</v>
      </c>
    </row>
    <row r="73" spans="1:7" s="232" customFormat="1" ht="96.6" hidden="1" customHeight="1" x14ac:dyDescent="0.25">
      <c r="A73" s="229" t="s">
        <v>402</v>
      </c>
      <c r="B73" s="278" t="s">
        <v>278</v>
      </c>
      <c r="C73" s="227" t="s">
        <v>211</v>
      </c>
      <c r="D73" s="227" t="s">
        <v>265</v>
      </c>
      <c r="E73" s="230" t="s">
        <v>197</v>
      </c>
      <c r="F73" s="295">
        <f>F75+F77+F79</f>
        <v>0</v>
      </c>
      <c r="G73" s="295">
        <f>G75+G77+G79</f>
        <v>0</v>
      </c>
    </row>
    <row r="74" spans="1:7" ht="58.9" hidden="1" customHeight="1" x14ac:dyDescent="0.25">
      <c r="A74" s="233" t="s">
        <v>279</v>
      </c>
      <c r="B74" s="241" t="s">
        <v>280</v>
      </c>
      <c r="C74" s="235" t="s">
        <v>211</v>
      </c>
      <c r="D74" s="235" t="s">
        <v>265</v>
      </c>
      <c r="E74" s="235" t="s">
        <v>197</v>
      </c>
      <c r="F74" s="296">
        <f>F75+F77+F79</f>
        <v>0</v>
      </c>
      <c r="G74" s="296">
        <f>G75+G77+G79</f>
        <v>0</v>
      </c>
    </row>
    <row r="75" spans="1:7" ht="56.45" hidden="1" customHeight="1" x14ac:dyDescent="0.25">
      <c r="A75" s="233" t="s">
        <v>281</v>
      </c>
      <c r="B75" s="241" t="s">
        <v>282</v>
      </c>
      <c r="C75" s="235" t="s">
        <v>211</v>
      </c>
      <c r="D75" s="235" t="s">
        <v>265</v>
      </c>
      <c r="E75" s="235" t="s">
        <v>197</v>
      </c>
      <c r="F75" s="296">
        <f>F76</f>
        <v>0</v>
      </c>
      <c r="G75" s="296">
        <f>G76</f>
        <v>0</v>
      </c>
    </row>
    <row r="76" spans="1:7" ht="76.150000000000006" hidden="1" customHeight="1" x14ac:dyDescent="0.25">
      <c r="A76" s="233" t="s">
        <v>268</v>
      </c>
      <c r="B76" s="241" t="s">
        <v>282</v>
      </c>
      <c r="C76" s="235" t="s">
        <v>211</v>
      </c>
      <c r="D76" s="235" t="s">
        <v>265</v>
      </c>
      <c r="E76" s="241">
        <v>244</v>
      </c>
      <c r="F76" s="296">
        <v>0</v>
      </c>
      <c r="G76" s="296">
        <v>0</v>
      </c>
    </row>
    <row r="77" spans="1:7" ht="49.15" hidden="1" customHeight="1" x14ac:dyDescent="0.25">
      <c r="A77" s="233" t="s">
        <v>283</v>
      </c>
      <c r="B77" s="241" t="s">
        <v>284</v>
      </c>
      <c r="C77" s="235" t="s">
        <v>211</v>
      </c>
      <c r="D77" s="235" t="s">
        <v>265</v>
      </c>
      <c r="E77" s="235" t="s">
        <v>197</v>
      </c>
      <c r="F77" s="296">
        <v>0</v>
      </c>
      <c r="G77" s="296">
        <f>G78</f>
        <v>0</v>
      </c>
    </row>
    <row r="78" spans="1:7" ht="72.599999999999994" hidden="1" customHeight="1" x14ac:dyDescent="0.25">
      <c r="A78" s="233" t="s">
        <v>268</v>
      </c>
      <c r="B78" s="241" t="s">
        <v>284</v>
      </c>
      <c r="C78" s="235" t="s">
        <v>211</v>
      </c>
      <c r="D78" s="235" t="s">
        <v>265</v>
      </c>
      <c r="E78" s="241">
        <v>244</v>
      </c>
      <c r="F78" s="296">
        <v>0</v>
      </c>
      <c r="G78" s="296">
        <v>0</v>
      </c>
    </row>
    <row r="79" spans="1:7" ht="39.6" hidden="1" customHeight="1" x14ac:dyDescent="0.25">
      <c r="A79" s="233" t="s">
        <v>285</v>
      </c>
      <c r="B79" s="241" t="s">
        <v>286</v>
      </c>
      <c r="C79" s="235" t="s">
        <v>211</v>
      </c>
      <c r="D79" s="235" t="s">
        <v>265</v>
      </c>
      <c r="E79" s="235" t="s">
        <v>197</v>
      </c>
      <c r="F79" s="296">
        <v>0</v>
      </c>
      <c r="G79" s="296">
        <f>G80</f>
        <v>0</v>
      </c>
    </row>
    <row r="80" spans="1:7" ht="63.6" hidden="1" customHeight="1" x14ac:dyDescent="0.25">
      <c r="A80" s="233" t="s">
        <v>268</v>
      </c>
      <c r="B80" s="241" t="s">
        <v>287</v>
      </c>
      <c r="C80" s="235" t="s">
        <v>211</v>
      </c>
      <c r="D80" s="235" t="s">
        <v>265</v>
      </c>
      <c r="E80" s="241">
        <v>244</v>
      </c>
      <c r="F80" s="296">
        <v>0</v>
      </c>
      <c r="G80" s="296">
        <v>0</v>
      </c>
    </row>
    <row r="81" spans="1:7" ht="108.4" hidden="1" customHeight="1" x14ac:dyDescent="0.25">
      <c r="A81" s="298" t="s">
        <v>241</v>
      </c>
      <c r="B81" s="299" t="s">
        <v>196</v>
      </c>
      <c r="C81" s="260" t="s">
        <v>194</v>
      </c>
      <c r="D81" s="260" t="s">
        <v>240</v>
      </c>
      <c r="E81" s="260" t="s">
        <v>197</v>
      </c>
      <c r="F81" s="300"/>
      <c r="G81" s="300">
        <f>G82</f>
        <v>0</v>
      </c>
    </row>
    <row r="82" spans="1:7" ht="36" hidden="1" customHeight="1" x14ac:dyDescent="0.25">
      <c r="A82" s="255" t="s">
        <v>244</v>
      </c>
      <c r="B82" s="266" t="s">
        <v>242</v>
      </c>
      <c r="C82" s="253" t="s">
        <v>194</v>
      </c>
      <c r="D82" s="253" t="s">
        <v>240</v>
      </c>
      <c r="E82" s="253" t="s">
        <v>243</v>
      </c>
      <c r="F82" s="301"/>
      <c r="G82" s="301">
        <f>G83</f>
        <v>0</v>
      </c>
    </row>
    <row r="83" spans="1:7" ht="27.6" hidden="1" customHeight="1" x14ac:dyDescent="0.25">
      <c r="A83" s="59" t="s">
        <v>246</v>
      </c>
      <c r="B83" s="266" t="s">
        <v>245</v>
      </c>
      <c r="C83" s="253" t="s">
        <v>194</v>
      </c>
      <c r="D83" s="253" t="s">
        <v>240</v>
      </c>
      <c r="E83" s="253" t="s">
        <v>243</v>
      </c>
      <c r="F83" s="301"/>
      <c r="G83" s="301">
        <f>G84</f>
        <v>0</v>
      </c>
    </row>
    <row r="84" spans="1:7" ht="28.9" hidden="1" customHeight="1" x14ac:dyDescent="0.25">
      <c r="A84" s="59" t="s">
        <v>248</v>
      </c>
      <c r="B84" s="266" t="s">
        <v>249</v>
      </c>
      <c r="C84" s="253" t="s">
        <v>194</v>
      </c>
      <c r="D84" s="253" t="s">
        <v>240</v>
      </c>
      <c r="E84" s="253" t="s">
        <v>197</v>
      </c>
      <c r="F84" s="301"/>
      <c r="G84" s="301">
        <f>G94</f>
        <v>0</v>
      </c>
    </row>
    <row r="85" spans="1:7" ht="110.25" hidden="1" x14ac:dyDescent="0.25">
      <c r="A85" s="225" t="s">
        <v>407</v>
      </c>
      <c r="B85" s="227" t="s">
        <v>276</v>
      </c>
      <c r="C85" s="227" t="s">
        <v>211</v>
      </c>
      <c r="D85" s="227" t="s">
        <v>265</v>
      </c>
      <c r="E85" s="227" t="s">
        <v>197</v>
      </c>
      <c r="F85" s="294">
        <f t="shared" ref="F85:G87" si="1">F86</f>
        <v>0</v>
      </c>
      <c r="G85" s="294">
        <f t="shared" si="1"/>
        <v>0</v>
      </c>
    </row>
    <row r="86" spans="1:7" ht="63" hidden="1" x14ac:dyDescent="0.25">
      <c r="A86" s="229" t="s">
        <v>402</v>
      </c>
      <c r="B86" s="278" t="s">
        <v>278</v>
      </c>
      <c r="C86" s="227" t="s">
        <v>211</v>
      </c>
      <c r="D86" s="227" t="s">
        <v>265</v>
      </c>
      <c r="E86" s="230" t="s">
        <v>197</v>
      </c>
      <c r="F86" s="295">
        <f t="shared" si="1"/>
        <v>0</v>
      </c>
      <c r="G86" s="294">
        <f t="shared" si="1"/>
        <v>0</v>
      </c>
    </row>
    <row r="87" spans="1:7" ht="47.25" hidden="1" x14ac:dyDescent="0.25">
      <c r="A87" s="233" t="s">
        <v>279</v>
      </c>
      <c r="B87" s="241" t="s">
        <v>280</v>
      </c>
      <c r="C87" s="235" t="s">
        <v>211</v>
      </c>
      <c r="D87" s="235" t="s">
        <v>265</v>
      </c>
      <c r="E87" s="235" t="s">
        <v>197</v>
      </c>
      <c r="F87" s="296">
        <f t="shared" si="1"/>
        <v>0</v>
      </c>
      <c r="G87" s="297">
        <f t="shared" si="1"/>
        <v>0</v>
      </c>
    </row>
    <row r="88" spans="1:7" ht="31.5" hidden="1" x14ac:dyDescent="0.25">
      <c r="A88" s="233" t="s">
        <v>281</v>
      </c>
      <c r="B88" s="241" t="s">
        <v>282</v>
      </c>
      <c r="C88" s="235" t="s">
        <v>211</v>
      </c>
      <c r="D88" s="235" t="s">
        <v>265</v>
      </c>
      <c r="E88" s="235" t="s">
        <v>197</v>
      </c>
      <c r="F88" s="296">
        <f>F89+F90+F92</f>
        <v>0</v>
      </c>
      <c r="G88" s="297">
        <f>G89+G90+G92</f>
        <v>0</v>
      </c>
    </row>
    <row r="89" spans="1:7" ht="63" hidden="1" x14ac:dyDescent="0.25">
      <c r="A89" s="233" t="s">
        <v>268</v>
      </c>
      <c r="B89" s="241" t="s">
        <v>282</v>
      </c>
      <c r="C89" s="235" t="s">
        <v>211</v>
      </c>
      <c r="D89" s="235" t="s">
        <v>265</v>
      </c>
      <c r="E89" s="241">
        <v>244</v>
      </c>
      <c r="F89" s="296">
        <v>0</v>
      </c>
      <c r="G89" s="297">
        <v>0</v>
      </c>
    </row>
    <row r="90" spans="1:7" ht="47.25" hidden="1" x14ac:dyDescent="0.25">
      <c r="A90" s="233" t="s">
        <v>283</v>
      </c>
      <c r="B90" s="241" t="s">
        <v>284</v>
      </c>
      <c r="C90" s="235" t="s">
        <v>211</v>
      </c>
      <c r="D90" s="235" t="s">
        <v>265</v>
      </c>
      <c r="E90" s="235" t="s">
        <v>197</v>
      </c>
      <c r="F90" s="296">
        <f>F91</f>
        <v>0</v>
      </c>
      <c r="G90" s="297">
        <f>G91</f>
        <v>0</v>
      </c>
    </row>
    <row r="91" spans="1:7" ht="63" hidden="1" x14ac:dyDescent="0.25">
      <c r="A91" s="233" t="s">
        <v>268</v>
      </c>
      <c r="B91" s="241" t="s">
        <v>284</v>
      </c>
      <c r="C91" s="235" t="s">
        <v>211</v>
      </c>
      <c r="D91" s="235" t="s">
        <v>265</v>
      </c>
      <c r="E91" s="241">
        <v>244</v>
      </c>
      <c r="F91" s="296">
        <v>0</v>
      </c>
      <c r="G91" s="297">
        <v>0</v>
      </c>
    </row>
    <row r="92" spans="1:7" ht="31.5" hidden="1" x14ac:dyDescent="0.25">
      <c r="A92" s="233" t="s">
        <v>285</v>
      </c>
      <c r="B92" s="241" t="s">
        <v>286</v>
      </c>
      <c r="C92" s="235" t="s">
        <v>211</v>
      </c>
      <c r="D92" s="235" t="s">
        <v>265</v>
      </c>
      <c r="E92" s="235" t="s">
        <v>197</v>
      </c>
      <c r="F92" s="296">
        <f>F93</f>
        <v>0</v>
      </c>
      <c r="G92" s="297">
        <f>G93</f>
        <v>0</v>
      </c>
    </row>
    <row r="93" spans="1:7" ht="63" hidden="1" x14ac:dyDescent="0.25">
      <c r="A93" s="233" t="s">
        <v>268</v>
      </c>
      <c r="B93" s="241" t="s">
        <v>287</v>
      </c>
      <c r="C93" s="235" t="s">
        <v>211</v>
      </c>
      <c r="D93" s="235" t="s">
        <v>265</v>
      </c>
      <c r="E93" s="241">
        <v>244</v>
      </c>
      <c r="F93" s="296">
        <v>0</v>
      </c>
      <c r="G93" s="297">
        <v>0</v>
      </c>
    </row>
    <row r="94" spans="1:7" ht="11.25" hidden="1" customHeight="1" x14ac:dyDescent="0.25">
      <c r="A94" s="302" t="s">
        <v>268</v>
      </c>
      <c r="B94" s="303" t="s">
        <v>249</v>
      </c>
      <c r="C94" s="304" t="s">
        <v>194</v>
      </c>
      <c r="D94" s="304" t="s">
        <v>240</v>
      </c>
      <c r="E94" s="304" t="s">
        <v>251</v>
      </c>
      <c r="F94" s="305"/>
      <c r="G94" s="305"/>
    </row>
    <row r="95" spans="1:7" ht="36.75" customHeight="1" x14ac:dyDescent="0.25">
      <c r="A95" s="225" t="s">
        <v>193</v>
      </c>
      <c r="B95" s="260" t="s">
        <v>196</v>
      </c>
      <c r="C95" s="260" t="s">
        <v>194</v>
      </c>
      <c r="D95" s="260" t="s">
        <v>195</v>
      </c>
      <c r="E95" s="260" t="s">
        <v>197</v>
      </c>
      <c r="F95" s="300">
        <f>F96+F103</f>
        <v>1358.3000000000002</v>
      </c>
      <c r="G95" s="300">
        <f>G96+G103</f>
        <v>1308.9000000000001</v>
      </c>
    </row>
    <row r="96" spans="1:7" ht="79.900000000000006" customHeight="1" x14ac:dyDescent="0.25">
      <c r="A96" s="229" t="s">
        <v>198</v>
      </c>
      <c r="B96" s="260" t="s">
        <v>196</v>
      </c>
      <c r="C96" s="260" t="s">
        <v>194</v>
      </c>
      <c r="D96" s="260" t="s">
        <v>199</v>
      </c>
      <c r="E96" s="260" t="s">
        <v>197</v>
      </c>
      <c r="F96" s="306">
        <f t="shared" ref="F96:G98" si="2">F97</f>
        <v>410.1</v>
      </c>
      <c r="G96" s="306">
        <f t="shared" si="2"/>
        <v>410.1</v>
      </c>
    </row>
    <row r="97" spans="1:7" ht="62.45" customHeight="1" x14ac:dyDescent="0.25">
      <c r="A97" s="233" t="s">
        <v>200</v>
      </c>
      <c r="B97" s="262" t="s">
        <v>201</v>
      </c>
      <c r="C97" s="253" t="s">
        <v>194</v>
      </c>
      <c r="D97" s="253" t="s">
        <v>199</v>
      </c>
      <c r="E97" s="253" t="s">
        <v>197</v>
      </c>
      <c r="F97" s="307">
        <f t="shared" si="2"/>
        <v>410.1</v>
      </c>
      <c r="G97" s="307">
        <f t="shared" si="2"/>
        <v>410.1</v>
      </c>
    </row>
    <row r="98" spans="1:7" ht="38.450000000000003" customHeight="1" x14ac:dyDescent="0.25">
      <c r="A98" s="233" t="s">
        <v>202</v>
      </c>
      <c r="B98" s="262" t="s">
        <v>203</v>
      </c>
      <c r="C98" s="253" t="s">
        <v>194</v>
      </c>
      <c r="D98" s="253" t="s">
        <v>199</v>
      </c>
      <c r="E98" s="253" t="s">
        <v>197</v>
      </c>
      <c r="F98" s="307">
        <f t="shared" si="2"/>
        <v>410.1</v>
      </c>
      <c r="G98" s="307">
        <f t="shared" si="2"/>
        <v>410.1</v>
      </c>
    </row>
    <row r="99" spans="1:7" ht="47.25" x14ac:dyDescent="0.25">
      <c r="A99" s="263" t="s">
        <v>204</v>
      </c>
      <c r="B99" s="262" t="s">
        <v>205</v>
      </c>
      <c r="C99" s="253" t="s">
        <v>194</v>
      </c>
      <c r="D99" s="253" t="s">
        <v>199</v>
      </c>
      <c r="E99" s="253" t="s">
        <v>197</v>
      </c>
      <c r="F99" s="307">
        <f>F101+F102</f>
        <v>410.1</v>
      </c>
      <c r="G99" s="307">
        <f>G101+G102</f>
        <v>410.1</v>
      </c>
    </row>
    <row r="100" spans="1:7" ht="47.25" x14ac:dyDescent="0.25">
      <c r="A100" s="263" t="s">
        <v>206</v>
      </c>
      <c r="B100" s="264" t="s">
        <v>205</v>
      </c>
      <c r="C100" s="265" t="s">
        <v>194</v>
      </c>
      <c r="D100" s="265" t="s">
        <v>199</v>
      </c>
      <c r="E100" s="253" t="s">
        <v>207</v>
      </c>
      <c r="F100" s="307">
        <f>F101+F102</f>
        <v>410.1</v>
      </c>
      <c r="G100" s="307">
        <f>G101+G102</f>
        <v>410.1</v>
      </c>
    </row>
    <row r="101" spans="1:7" ht="47.25" x14ac:dyDescent="0.25">
      <c r="A101" s="263" t="s">
        <v>208</v>
      </c>
      <c r="B101" s="262" t="s">
        <v>205</v>
      </c>
      <c r="C101" s="253" t="s">
        <v>194</v>
      </c>
      <c r="D101" s="253" t="s">
        <v>199</v>
      </c>
      <c r="E101" s="266">
        <v>121</v>
      </c>
      <c r="F101" s="308">
        <v>315</v>
      </c>
      <c r="G101" s="308">
        <v>315</v>
      </c>
    </row>
    <row r="102" spans="1:7" ht="94.5" x14ac:dyDescent="0.25">
      <c r="A102" s="263" t="s">
        <v>209</v>
      </c>
      <c r="B102" s="262" t="s">
        <v>205</v>
      </c>
      <c r="C102" s="253" t="s">
        <v>194</v>
      </c>
      <c r="D102" s="253" t="s">
        <v>199</v>
      </c>
      <c r="E102" s="266">
        <v>129</v>
      </c>
      <c r="F102" s="308">
        <v>95.1</v>
      </c>
      <c r="G102" s="308">
        <v>95.1</v>
      </c>
    </row>
    <row r="103" spans="1:7" ht="105" customHeight="1" x14ac:dyDescent="0.25">
      <c r="A103" s="229" t="s">
        <v>210</v>
      </c>
      <c r="B103" s="269" t="s">
        <v>196</v>
      </c>
      <c r="C103" s="260" t="s">
        <v>194</v>
      </c>
      <c r="D103" s="260" t="s">
        <v>211</v>
      </c>
      <c r="E103" s="260" t="s">
        <v>197</v>
      </c>
      <c r="F103" s="306">
        <f>F104</f>
        <v>948.2</v>
      </c>
      <c r="G103" s="306">
        <f>G104</f>
        <v>898.80000000000007</v>
      </c>
    </row>
    <row r="104" spans="1:7" ht="31.5" x14ac:dyDescent="0.25">
      <c r="A104" s="233" t="s">
        <v>212</v>
      </c>
      <c r="B104" s="262" t="s">
        <v>201</v>
      </c>
      <c r="C104" s="253" t="s">
        <v>194</v>
      </c>
      <c r="D104" s="253" t="s">
        <v>211</v>
      </c>
      <c r="E104" s="253" t="s">
        <v>197</v>
      </c>
      <c r="F104" s="307">
        <f>F105</f>
        <v>948.2</v>
      </c>
      <c r="G104" s="307">
        <f>G105</f>
        <v>898.80000000000007</v>
      </c>
    </row>
    <row r="105" spans="1:7" ht="15.75" x14ac:dyDescent="0.25">
      <c r="A105" s="233" t="s">
        <v>213</v>
      </c>
      <c r="B105" s="262" t="s">
        <v>214</v>
      </c>
      <c r="C105" s="253" t="s">
        <v>194</v>
      </c>
      <c r="D105" s="253" t="s">
        <v>211</v>
      </c>
      <c r="E105" s="253" t="s">
        <v>197</v>
      </c>
      <c r="F105" s="307">
        <f>F106+F110</f>
        <v>948.2</v>
      </c>
      <c r="G105" s="307">
        <f>G106+G110</f>
        <v>898.80000000000007</v>
      </c>
    </row>
    <row r="106" spans="1:7" ht="47.25" x14ac:dyDescent="0.25">
      <c r="A106" s="233" t="s">
        <v>215</v>
      </c>
      <c r="B106" s="262" t="s">
        <v>216</v>
      </c>
      <c r="C106" s="253" t="s">
        <v>194</v>
      </c>
      <c r="D106" s="253" t="s">
        <v>211</v>
      </c>
      <c r="E106" s="253" t="s">
        <v>197</v>
      </c>
      <c r="F106" s="307">
        <f>F107</f>
        <v>630</v>
      </c>
      <c r="G106" s="307">
        <f>G107</f>
        <v>560.70000000000005</v>
      </c>
    </row>
    <row r="107" spans="1:7" ht="47.25" x14ac:dyDescent="0.25">
      <c r="A107" s="233" t="s">
        <v>206</v>
      </c>
      <c r="B107" s="262" t="s">
        <v>216</v>
      </c>
      <c r="C107" s="253" t="s">
        <v>194</v>
      </c>
      <c r="D107" s="253" t="s">
        <v>211</v>
      </c>
      <c r="E107" s="253" t="s">
        <v>207</v>
      </c>
      <c r="F107" s="307">
        <f>F108+F109</f>
        <v>630</v>
      </c>
      <c r="G107" s="307">
        <f>G108+G109</f>
        <v>560.70000000000005</v>
      </c>
    </row>
    <row r="108" spans="1:7" ht="47.25" x14ac:dyDescent="0.25">
      <c r="A108" s="270" t="s">
        <v>208</v>
      </c>
      <c r="B108" s="262" t="s">
        <v>216</v>
      </c>
      <c r="C108" s="253" t="s">
        <v>194</v>
      </c>
      <c r="D108" s="253" t="s">
        <v>211</v>
      </c>
      <c r="E108" s="252">
        <v>121</v>
      </c>
      <c r="F108" s="308">
        <v>393.6</v>
      </c>
      <c r="G108" s="308">
        <v>324.3</v>
      </c>
    </row>
    <row r="109" spans="1:7" ht="94.5" x14ac:dyDescent="0.25">
      <c r="A109" s="270" t="s">
        <v>209</v>
      </c>
      <c r="B109" s="262" t="s">
        <v>217</v>
      </c>
      <c r="C109" s="253" t="s">
        <v>194</v>
      </c>
      <c r="D109" s="253" t="s">
        <v>211</v>
      </c>
      <c r="E109" s="252">
        <v>129</v>
      </c>
      <c r="F109" s="308">
        <v>236.4</v>
      </c>
      <c r="G109" s="308">
        <v>236.4</v>
      </c>
    </row>
    <row r="110" spans="1:7" ht="31.5" x14ac:dyDescent="0.25">
      <c r="A110" s="271" t="s">
        <v>218</v>
      </c>
      <c r="B110" s="262" t="s">
        <v>217</v>
      </c>
      <c r="C110" s="253" t="s">
        <v>194</v>
      </c>
      <c r="D110" s="253" t="s">
        <v>211</v>
      </c>
      <c r="E110" s="252" t="s">
        <v>197</v>
      </c>
      <c r="F110" s="308">
        <f>F111+F112+F113</f>
        <v>318.2</v>
      </c>
      <c r="G110" s="308">
        <f>G111+G112+G113</f>
        <v>338.1</v>
      </c>
    </row>
    <row r="111" spans="1:7" ht="47.25" x14ac:dyDescent="0.25">
      <c r="A111" s="233" t="s">
        <v>219</v>
      </c>
      <c r="B111" s="262" t="s">
        <v>217</v>
      </c>
      <c r="C111" s="253" t="s">
        <v>194</v>
      </c>
      <c r="D111" s="253" t="s">
        <v>211</v>
      </c>
      <c r="E111" s="252">
        <v>244</v>
      </c>
      <c r="F111" s="308">
        <v>310.89999999999998</v>
      </c>
      <c r="G111" s="308">
        <v>330.8</v>
      </c>
    </row>
    <row r="112" spans="1:7" ht="31.5" x14ac:dyDescent="0.25">
      <c r="A112" s="272" t="s">
        <v>220</v>
      </c>
      <c r="B112" s="262" t="s">
        <v>217</v>
      </c>
      <c r="C112" s="253" t="s">
        <v>194</v>
      </c>
      <c r="D112" s="253" t="s">
        <v>211</v>
      </c>
      <c r="E112" s="252">
        <v>851</v>
      </c>
      <c r="F112" s="308">
        <v>6.3</v>
      </c>
      <c r="G112" s="308">
        <v>6.3</v>
      </c>
    </row>
    <row r="113" spans="1:7" ht="31.5" x14ac:dyDescent="0.25">
      <c r="A113" s="272" t="s">
        <v>221</v>
      </c>
      <c r="B113" s="262" t="s">
        <v>217</v>
      </c>
      <c r="C113" s="253" t="s">
        <v>194</v>
      </c>
      <c r="D113" s="253" t="s">
        <v>211</v>
      </c>
      <c r="E113" s="252">
        <v>852</v>
      </c>
      <c r="F113" s="308">
        <v>1</v>
      </c>
      <c r="G113" s="308">
        <v>1</v>
      </c>
    </row>
    <row r="114" spans="1:7" ht="15.75" x14ac:dyDescent="0.25">
      <c r="A114" s="273" t="s">
        <v>252</v>
      </c>
      <c r="B114" s="16" t="s">
        <v>253</v>
      </c>
      <c r="C114" s="260" t="s">
        <v>199</v>
      </c>
      <c r="D114" s="260" t="s">
        <v>195</v>
      </c>
      <c r="E114" s="274" t="s">
        <v>197</v>
      </c>
      <c r="F114" s="293">
        <f t="shared" ref="F114:G117" si="3">F115</f>
        <v>98.699999999999989</v>
      </c>
      <c r="G114" s="293">
        <f t="shared" si="3"/>
        <v>102</v>
      </c>
    </row>
    <row r="115" spans="1:7" ht="31.5" x14ac:dyDescent="0.25">
      <c r="A115" s="70" t="s">
        <v>254</v>
      </c>
      <c r="B115" s="13" t="s">
        <v>196</v>
      </c>
      <c r="C115" s="253" t="s">
        <v>199</v>
      </c>
      <c r="D115" s="253" t="s">
        <v>255</v>
      </c>
      <c r="E115" s="275" t="s">
        <v>197</v>
      </c>
      <c r="F115" s="309">
        <f t="shared" si="3"/>
        <v>98.699999999999989</v>
      </c>
      <c r="G115" s="309">
        <f t="shared" si="3"/>
        <v>102</v>
      </c>
    </row>
    <row r="116" spans="1:7" ht="15.75" x14ac:dyDescent="0.25">
      <c r="A116" s="70" t="s">
        <v>256</v>
      </c>
      <c r="B116" s="13" t="s">
        <v>257</v>
      </c>
      <c r="C116" s="253" t="s">
        <v>199</v>
      </c>
      <c r="D116" s="253" t="s">
        <v>255</v>
      </c>
      <c r="E116" s="275" t="s">
        <v>197</v>
      </c>
      <c r="F116" s="309">
        <f t="shared" si="3"/>
        <v>98.699999999999989</v>
      </c>
      <c r="G116" s="309">
        <f t="shared" si="3"/>
        <v>102</v>
      </c>
    </row>
    <row r="117" spans="1:7" ht="31.5" x14ac:dyDescent="0.25">
      <c r="A117" s="70" t="s">
        <v>258</v>
      </c>
      <c r="B117" s="13" t="s">
        <v>259</v>
      </c>
      <c r="C117" s="253" t="s">
        <v>199</v>
      </c>
      <c r="D117" s="253" t="s">
        <v>255</v>
      </c>
      <c r="E117" s="275" t="s">
        <v>197</v>
      </c>
      <c r="F117" s="309">
        <f t="shared" si="3"/>
        <v>98.699999999999989</v>
      </c>
      <c r="G117" s="309">
        <f t="shared" si="3"/>
        <v>102</v>
      </c>
    </row>
    <row r="118" spans="1:7" ht="63" x14ac:dyDescent="0.25">
      <c r="A118" s="70" t="s">
        <v>260</v>
      </c>
      <c r="B118" s="13" t="s">
        <v>261</v>
      </c>
      <c r="C118" s="253" t="s">
        <v>199</v>
      </c>
      <c r="D118" s="253" t="s">
        <v>255</v>
      </c>
      <c r="E118" s="275" t="s">
        <v>197</v>
      </c>
      <c r="F118" s="309">
        <f>F119+F122</f>
        <v>98.699999999999989</v>
      </c>
      <c r="G118" s="309">
        <f>G119+G122</f>
        <v>102</v>
      </c>
    </row>
    <row r="119" spans="1:7" ht="47.25" x14ac:dyDescent="0.25">
      <c r="A119" s="233" t="s">
        <v>206</v>
      </c>
      <c r="B119" s="13" t="s">
        <v>261</v>
      </c>
      <c r="C119" s="253" t="s">
        <v>199</v>
      </c>
      <c r="D119" s="253" t="s">
        <v>255</v>
      </c>
      <c r="E119" s="275" t="s">
        <v>207</v>
      </c>
      <c r="F119" s="309">
        <f>F120+F121</f>
        <v>90.1</v>
      </c>
      <c r="G119" s="309">
        <f>G120+G121</f>
        <v>90.1</v>
      </c>
    </row>
    <row r="120" spans="1:7" ht="47.25" x14ac:dyDescent="0.25">
      <c r="A120" s="70" t="s">
        <v>262</v>
      </c>
      <c r="B120" s="13" t="s">
        <v>261</v>
      </c>
      <c r="C120" s="253" t="s">
        <v>199</v>
      </c>
      <c r="D120" s="253" t="s">
        <v>255</v>
      </c>
      <c r="E120" s="13">
        <v>121</v>
      </c>
      <c r="F120" s="309">
        <v>69.2</v>
      </c>
      <c r="G120" s="309">
        <v>69.2</v>
      </c>
    </row>
    <row r="121" spans="1:7" ht="94.5" x14ac:dyDescent="0.25">
      <c r="A121" s="70" t="s">
        <v>209</v>
      </c>
      <c r="B121" s="13" t="s">
        <v>261</v>
      </c>
      <c r="C121" s="253" t="s">
        <v>199</v>
      </c>
      <c r="D121" s="253" t="s">
        <v>255</v>
      </c>
      <c r="E121" s="13">
        <v>129</v>
      </c>
      <c r="F121" s="309">
        <v>20.9</v>
      </c>
      <c r="G121" s="309">
        <v>20.9</v>
      </c>
    </row>
    <row r="122" spans="1:7" ht="47.25" x14ac:dyDescent="0.25">
      <c r="A122" s="70" t="s">
        <v>219</v>
      </c>
      <c r="B122" s="13" t="s">
        <v>261</v>
      </c>
      <c r="C122" s="253" t="s">
        <v>199</v>
      </c>
      <c r="D122" s="253" t="s">
        <v>255</v>
      </c>
      <c r="E122" s="13">
        <v>244</v>
      </c>
      <c r="F122" s="309">
        <v>8.6</v>
      </c>
      <c r="G122" s="309">
        <v>11.9</v>
      </c>
    </row>
    <row r="123" spans="1:7" ht="15.75" x14ac:dyDescent="0.25">
      <c r="A123" s="277" t="s">
        <v>273</v>
      </c>
      <c r="B123" s="16" t="s">
        <v>196</v>
      </c>
      <c r="C123" s="260" t="s">
        <v>211</v>
      </c>
      <c r="D123" s="260" t="s">
        <v>195</v>
      </c>
      <c r="E123" s="260" t="s">
        <v>197</v>
      </c>
      <c r="F123" s="300">
        <f>F128</f>
        <v>0</v>
      </c>
      <c r="G123" s="306">
        <f>G128</f>
        <v>0</v>
      </c>
    </row>
    <row r="124" spans="1:7" ht="63" x14ac:dyDescent="0.25">
      <c r="A124" s="225" t="s">
        <v>263</v>
      </c>
      <c r="B124" s="16" t="s">
        <v>196</v>
      </c>
      <c r="C124" s="260" t="s">
        <v>255</v>
      </c>
      <c r="D124" s="260" t="s">
        <v>195</v>
      </c>
      <c r="E124" s="260" t="s">
        <v>197</v>
      </c>
      <c r="F124" s="224">
        <f>F125</f>
        <v>5</v>
      </c>
      <c r="G124" s="306">
        <f>G125</f>
        <v>5</v>
      </c>
    </row>
    <row r="125" spans="1:7" ht="63" x14ac:dyDescent="0.25">
      <c r="A125" s="70" t="s">
        <v>264</v>
      </c>
      <c r="B125" s="13" t="s">
        <v>196</v>
      </c>
      <c r="C125" s="253" t="s">
        <v>255</v>
      </c>
      <c r="D125" s="253" t="s">
        <v>265</v>
      </c>
      <c r="E125" s="253" t="s">
        <v>197</v>
      </c>
      <c r="F125" s="236">
        <f>F126+F128</f>
        <v>5</v>
      </c>
      <c r="G125" s="308">
        <f>G126</f>
        <v>5</v>
      </c>
    </row>
    <row r="126" spans="1:7" ht="78.75" x14ac:dyDescent="0.25">
      <c r="A126" s="70" t="s">
        <v>266</v>
      </c>
      <c r="B126" s="13" t="s">
        <v>267</v>
      </c>
      <c r="C126" s="253" t="s">
        <v>255</v>
      </c>
      <c r="D126" s="253" t="s">
        <v>265</v>
      </c>
      <c r="E126" s="253" t="s">
        <v>197</v>
      </c>
      <c r="F126" s="236">
        <f>F127</f>
        <v>5</v>
      </c>
      <c r="G126" s="308">
        <f>G127</f>
        <v>5</v>
      </c>
    </row>
    <row r="127" spans="1:7" ht="63" x14ac:dyDescent="0.25">
      <c r="A127" s="70" t="s">
        <v>268</v>
      </c>
      <c r="B127" s="13" t="s">
        <v>267</v>
      </c>
      <c r="C127" s="253" t="s">
        <v>255</v>
      </c>
      <c r="D127" s="253" t="s">
        <v>265</v>
      </c>
      <c r="E127" s="253" t="s">
        <v>251</v>
      </c>
      <c r="F127" s="236">
        <v>5</v>
      </c>
      <c r="G127" s="308">
        <v>5</v>
      </c>
    </row>
    <row r="128" spans="1:7" ht="31.5" hidden="1" x14ac:dyDescent="0.25">
      <c r="A128" s="233" t="s">
        <v>269</v>
      </c>
      <c r="B128" s="241" t="s">
        <v>232</v>
      </c>
      <c r="C128" s="253" t="s">
        <v>211</v>
      </c>
      <c r="D128" s="253" t="s">
        <v>373</v>
      </c>
      <c r="E128" s="253" t="s">
        <v>197</v>
      </c>
      <c r="F128" s="301">
        <f t="shared" ref="F128:G130" si="4">F129</f>
        <v>0</v>
      </c>
      <c r="G128" s="308">
        <f t="shared" si="4"/>
        <v>0</v>
      </c>
    </row>
    <row r="129" spans="1:7" ht="15.75" hidden="1" x14ac:dyDescent="0.25">
      <c r="A129" s="233" t="s">
        <v>290</v>
      </c>
      <c r="B129" s="241" t="s">
        <v>224</v>
      </c>
      <c r="C129" s="253" t="s">
        <v>211</v>
      </c>
      <c r="D129" s="253" t="s">
        <v>373</v>
      </c>
      <c r="E129" s="253" t="s">
        <v>197</v>
      </c>
      <c r="F129" s="301">
        <f t="shared" si="4"/>
        <v>0</v>
      </c>
      <c r="G129" s="308">
        <f t="shared" si="4"/>
        <v>0</v>
      </c>
    </row>
    <row r="130" spans="1:7" ht="63" hidden="1" x14ac:dyDescent="0.25">
      <c r="A130" s="70" t="s">
        <v>353</v>
      </c>
      <c r="B130" s="241" t="s">
        <v>374</v>
      </c>
      <c r="C130" s="235" t="s">
        <v>211</v>
      </c>
      <c r="D130" s="235" t="s">
        <v>373</v>
      </c>
      <c r="E130" s="235" t="s">
        <v>197</v>
      </c>
      <c r="F130" s="307">
        <f t="shared" si="4"/>
        <v>0</v>
      </c>
      <c r="G130" s="307">
        <f t="shared" si="4"/>
        <v>0</v>
      </c>
    </row>
    <row r="131" spans="1:7" ht="47.25" hidden="1" x14ac:dyDescent="0.25">
      <c r="A131" s="70" t="s">
        <v>355</v>
      </c>
      <c r="B131" s="280" t="s">
        <v>374</v>
      </c>
      <c r="C131" s="235" t="s">
        <v>211</v>
      </c>
      <c r="D131" s="235" t="s">
        <v>373</v>
      </c>
      <c r="E131" s="235" t="s">
        <v>197</v>
      </c>
      <c r="F131" s="307">
        <v>0</v>
      </c>
      <c r="G131" s="307">
        <v>0</v>
      </c>
    </row>
    <row r="132" spans="1:7" ht="15.75" x14ac:dyDescent="0.25">
      <c r="A132" s="229" t="s">
        <v>351</v>
      </c>
      <c r="B132" s="278" t="s">
        <v>196</v>
      </c>
      <c r="C132" s="230">
        <v>10</v>
      </c>
      <c r="D132" s="230" t="s">
        <v>195</v>
      </c>
      <c r="E132" s="230" t="s">
        <v>197</v>
      </c>
      <c r="F132" s="310">
        <f t="shared" ref="F132:G136" si="5">F133</f>
        <v>183.4</v>
      </c>
      <c r="G132" s="310">
        <f t="shared" si="5"/>
        <v>183.4</v>
      </c>
    </row>
    <row r="133" spans="1:7" ht="15.75" x14ac:dyDescent="0.25">
      <c r="A133" s="229" t="s">
        <v>352</v>
      </c>
      <c r="B133" s="278" t="s">
        <v>196</v>
      </c>
      <c r="C133" s="230">
        <v>10</v>
      </c>
      <c r="D133" s="230" t="s">
        <v>194</v>
      </c>
      <c r="E133" s="230" t="s">
        <v>197</v>
      </c>
      <c r="F133" s="310">
        <f t="shared" si="5"/>
        <v>183.4</v>
      </c>
      <c r="G133" s="310">
        <f t="shared" si="5"/>
        <v>183.4</v>
      </c>
    </row>
    <row r="134" spans="1:7" ht="31.5" x14ac:dyDescent="0.25">
      <c r="A134" s="233" t="s">
        <v>269</v>
      </c>
      <c r="B134" s="241" t="s">
        <v>232</v>
      </c>
      <c r="C134" s="235">
        <v>10</v>
      </c>
      <c r="D134" s="235" t="s">
        <v>194</v>
      </c>
      <c r="E134" s="235" t="s">
        <v>197</v>
      </c>
      <c r="F134" s="307">
        <f t="shared" si="5"/>
        <v>183.4</v>
      </c>
      <c r="G134" s="307">
        <f t="shared" si="5"/>
        <v>183.4</v>
      </c>
    </row>
    <row r="135" spans="1:7" ht="15.75" x14ac:dyDescent="0.25">
      <c r="A135" s="233" t="s">
        <v>290</v>
      </c>
      <c r="B135" s="241" t="s">
        <v>224</v>
      </c>
      <c r="C135" s="235">
        <v>10</v>
      </c>
      <c r="D135" s="235" t="s">
        <v>194</v>
      </c>
      <c r="E135" s="235" t="s">
        <v>197</v>
      </c>
      <c r="F135" s="307">
        <f t="shared" si="5"/>
        <v>183.4</v>
      </c>
      <c r="G135" s="307">
        <f t="shared" si="5"/>
        <v>183.4</v>
      </c>
    </row>
    <row r="136" spans="1:7" ht="63" x14ac:dyDescent="0.25">
      <c r="A136" s="70" t="s">
        <v>353</v>
      </c>
      <c r="B136" s="241" t="s">
        <v>354</v>
      </c>
      <c r="C136" s="235">
        <v>10</v>
      </c>
      <c r="D136" s="235" t="s">
        <v>194</v>
      </c>
      <c r="E136" s="235" t="s">
        <v>197</v>
      </c>
      <c r="F136" s="307">
        <f t="shared" si="5"/>
        <v>183.4</v>
      </c>
      <c r="G136" s="307">
        <f t="shared" si="5"/>
        <v>183.4</v>
      </c>
    </row>
    <row r="137" spans="1:7" ht="47.25" x14ac:dyDescent="0.25">
      <c r="A137" s="70" t="s">
        <v>355</v>
      </c>
      <c r="B137" s="280" t="s">
        <v>354</v>
      </c>
      <c r="C137" s="281">
        <v>10</v>
      </c>
      <c r="D137" s="235" t="s">
        <v>194</v>
      </c>
      <c r="E137" s="280">
        <v>312</v>
      </c>
      <c r="F137" s="296">
        <v>183.4</v>
      </c>
      <c r="G137" s="296">
        <v>183.4</v>
      </c>
    </row>
    <row r="138" spans="1:7" ht="78.75" x14ac:dyDescent="0.25">
      <c r="A138" s="273" t="s">
        <v>362</v>
      </c>
      <c r="B138" s="282" t="s">
        <v>196</v>
      </c>
      <c r="C138" s="283" t="s">
        <v>363</v>
      </c>
      <c r="D138" s="230" t="s">
        <v>195</v>
      </c>
      <c r="E138" s="283" t="s">
        <v>197</v>
      </c>
      <c r="F138" s="310">
        <f t="shared" ref="F138:G142" si="6">F139</f>
        <v>228</v>
      </c>
      <c r="G138" s="310">
        <f t="shared" si="6"/>
        <v>228</v>
      </c>
    </row>
    <row r="139" spans="1:7" ht="31.5" x14ac:dyDescent="0.25">
      <c r="A139" s="233" t="s">
        <v>364</v>
      </c>
      <c r="B139" s="241" t="s">
        <v>196</v>
      </c>
      <c r="C139" s="235" t="s">
        <v>363</v>
      </c>
      <c r="D139" s="235" t="s">
        <v>255</v>
      </c>
      <c r="E139" s="235" t="s">
        <v>197</v>
      </c>
      <c r="F139" s="307">
        <f t="shared" si="6"/>
        <v>228</v>
      </c>
      <c r="G139" s="307">
        <f t="shared" si="6"/>
        <v>228</v>
      </c>
    </row>
    <row r="140" spans="1:7" ht="15.75" x14ac:dyDescent="0.25">
      <c r="A140" s="70" t="s">
        <v>365</v>
      </c>
      <c r="B140" s="280" t="s">
        <v>232</v>
      </c>
      <c r="C140" s="281" t="s">
        <v>363</v>
      </c>
      <c r="D140" s="235" t="s">
        <v>255</v>
      </c>
      <c r="E140" s="235" t="s">
        <v>197</v>
      </c>
      <c r="F140" s="307">
        <f t="shared" si="6"/>
        <v>228</v>
      </c>
      <c r="G140" s="307">
        <f t="shared" si="6"/>
        <v>228</v>
      </c>
    </row>
    <row r="141" spans="1:7" ht="15.75" x14ac:dyDescent="0.25">
      <c r="A141" s="70" t="s">
        <v>290</v>
      </c>
      <c r="B141" s="280" t="s">
        <v>224</v>
      </c>
      <c r="C141" s="281" t="s">
        <v>363</v>
      </c>
      <c r="D141" s="235" t="s">
        <v>255</v>
      </c>
      <c r="E141" s="235" t="s">
        <v>197</v>
      </c>
      <c r="F141" s="307">
        <f t="shared" si="6"/>
        <v>228</v>
      </c>
      <c r="G141" s="307">
        <f t="shared" si="6"/>
        <v>228</v>
      </c>
    </row>
    <row r="142" spans="1:7" ht="126" x14ac:dyDescent="0.25">
      <c r="A142" s="70" t="s">
        <v>366</v>
      </c>
      <c r="B142" s="279" t="s">
        <v>367</v>
      </c>
      <c r="C142" s="281" t="s">
        <v>363</v>
      </c>
      <c r="D142" s="235" t="s">
        <v>255</v>
      </c>
      <c r="E142" s="235" t="s">
        <v>197</v>
      </c>
      <c r="F142" s="307">
        <f t="shared" si="6"/>
        <v>228</v>
      </c>
      <c r="G142" s="307">
        <f t="shared" si="6"/>
        <v>228</v>
      </c>
    </row>
    <row r="143" spans="1:7" ht="15.75" x14ac:dyDescent="0.25">
      <c r="A143" s="70" t="s">
        <v>368</v>
      </c>
      <c r="B143" s="280" t="s">
        <v>367</v>
      </c>
      <c r="C143" s="281" t="s">
        <v>363</v>
      </c>
      <c r="D143" s="235" t="s">
        <v>255</v>
      </c>
      <c r="E143" s="280">
        <v>540</v>
      </c>
      <c r="F143" s="307">
        <v>228</v>
      </c>
      <c r="G143" s="307">
        <v>228</v>
      </c>
    </row>
    <row r="144" spans="1:7" x14ac:dyDescent="0.25">
      <c r="A144" s="311" t="s">
        <v>381</v>
      </c>
      <c r="B144" s="312" t="s">
        <v>382</v>
      </c>
      <c r="C144" s="312" t="s">
        <v>195</v>
      </c>
      <c r="D144" s="312" t="s">
        <v>195</v>
      </c>
      <c r="E144" s="312" t="s">
        <v>197</v>
      </c>
      <c r="F144" s="313">
        <v>52.8</v>
      </c>
      <c r="G144" s="313">
        <v>106.3</v>
      </c>
    </row>
  </sheetData>
  <mergeCells count="3">
    <mergeCell ref="E1:G1"/>
    <mergeCell ref="C2:G5"/>
    <mergeCell ref="A6:G6"/>
  </mergeCells>
  <pageMargins left="0.23611111111111099" right="0.23611111111111099" top="0.35416666666666702" bottom="0.35416666666666702" header="0.51180555555555496" footer="0.51180555555555496"/>
  <pageSetup paperSize="9" scale="70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topLeftCell="A4" zoomScaleNormal="100" workbookViewId="0">
      <selection activeCell="C12" sqref="C12"/>
    </sheetView>
  </sheetViews>
  <sheetFormatPr defaultColWidth="9.140625" defaultRowHeight="15.75" outlineLevelRow="2" x14ac:dyDescent="0.25"/>
  <cols>
    <col min="1" max="1" width="34.28515625" style="314" customWidth="1"/>
    <col min="2" max="2" width="76.28515625" style="315" customWidth="1"/>
    <col min="3" max="3" width="29.7109375" style="315" customWidth="1"/>
    <col min="4" max="254" width="9.140625" style="316"/>
    <col min="255" max="255" width="26.7109375" style="316" customWidth="1"/>
    <col min="256" max="256" width="81.42578125" style="316" customWidth="1"/>
    <col min="257" max="259" width="13.85546875" style="316" customWidth="1"/>
    <col min="260" max="510" width="9.140625" style="316"/>
    <col min="511" max="511" width="26.7109375" style="316" customWidth="1"/>
    <col min="512" max="512" width="81.42578125" style="316" customWidth="1"/>
    <col min="513" max="515" width="13.85546875" style="316" customWidth="1"/>
    <col min="516" max="766" width="9.140625" style="316"/>
    <col min="767" max="767" width="26.7109375" style="316" customWidth="1"/>
    <col min="768" max="768" width="81.42578125" style="316" customWidth="1"/>
    <col min="769" max="771" width="13.85546875" style="316" customWidth="1"/>
    <col min="772" max="1022" width="9.140625" style="316"/>
    <col min="1023" max="1023" width="26.7109375" style="316" customWidth="1"/>
    <col min="1024" max="1024" width="81.42578125" style="316" customWidth="1"/>
  </cols>
  <sheetData>
    <row r="1" spans="1:4" ht="17.45" customHeight="1" x14ac:dyDescent="0.3">
      <c r="C1" s="54" t="s">
        <v>408</v>
      </c>
    </row>
    <row r="2" spans="1:4" ht="175.5" customHeight="1" x14ac:dyDescent="0.25">
      <c r="B2" s="5"/>
      <c r="C2" s="5" t="s">
        <v>409</v>
      </c>
      <c r="D2" s="53"/>
    </row>
    <row r="3" spans="1:4" ht="54.75" customHeight="1" x14ac:dyDescent="0.25">
      <c r="A3" s="507" t="s">
        <v>410</v>
      </c>
      <c r="B3" s="507"/>
      <c r="C3" s="507"/>
    </row>
    <row r="4" spans="1:4" ht="18.75" customHeight="1" x14ac:dyDescent="0.25">
      <c r="C4" s="317" t="s">
        <v>184</v>
      </c>
    </row>
    <row r="5" spans="1:4" s="320" customFormat="1" ht="68.45" customHeight="1" x14ac:dyDescent="0.25">
      <c r="A5" s="8" t="s">
        <v>43</v>
      </c>
      <c r="B5" s="318" t="s">
        <v>411</v>
      </c>
      <c r="C5" s="319" t="s">
        <v>412</v>
      </c>
    </row>
    <row r="6" spans="1:4" ht="34.15" customHeight="1" x14ac:dyDescent="0.25">
      <c r="A6" s="57" t="s">
        <v>413</v>
      </c>
      <c r="B6" s="321" t="s">
        <v>414</v>
      </c>
      <c r="C6" s="322">
        <f>C7</f>
        <v>0</v>
      </c>
    </row>
    <row r="7" spans="1:4" ht="34.15" customHeight="1" x14ac:dyDescent="0.25">
      <c r="A7" s="57" t="s">
        <v>415</v>
      </c>
      <c r="B7" s="14" t="s">
        <v>416</v>
      </c>
      <c r="C7" s="322">
        <f>C8+C12</f>
        <v>0</v>
      </c>
    </row>
    <row r="8" spans="1:4" ht="34.15" customHeight="1" outlineLevel="2" x14ac:dyDescent="0.25">
      <c r="A8" s="323" t="s">
        <v>417</v>
      </c>
      <c r="B8" s="14" t="s">
        <v>418</v>
      </c>
      <c r="C8" s="322">
        <f>C9</f>
        <v>-3172.4</v>
      </c>
    </row>
    <row r="9" spans="1:4" ht="34.15" customHeight="1" outlineLevel="2" x14ac:dyDescent="0.25">
      <c r="A9" s="323" t="s">
        <v>419</v>
      </c>
      <c r="B9" s="14" t="s">
        <v>420</v>
      </c>
      <c r="C9" s="322">
        <f>C10</f>
        <v>-3172.4</v>
      </c>
    </row>
    <row r="10" spans="1:4" ht="34.15" customHeight="1" outlineLevel="2" x14ac:dyDescent="0.25">
      <c r="A10" s="323" t="s">
        <v>421</v>
      </c>
      <c r="B10" s="14" t="s">
        <v>422</v>
      </c>
      <c r="C10" s="322">
        <f>C11</f>
        <v>-3172.4</v>
      </c>
    </row>
    <row r="11" spans="1:4" ht="34.15" customHeight="1" outlineLevel="2" x14ac:dyDescent="0.25">
      <c r="A11" s="324" t="s">
        <v>423</v>
      </c>
      <c r="B11" s="12" t="s">
        <v>424</v>
      </c>
      <c r="C11" s="325">
        <v>-3172.4</v>
      </c>
    </row>
    <row r="12" spans="1:4" ht="34.15" customHeight="1" x14ac:dyDescent="0.25">
      <c r="A12" s="323" t="s">
        <v>425</v>
      </c>
      <c r="B12" s="14" t="s">
        <v>426</v>
      </c>
      <c r="C12" s="322">
        <f>C13</f>
        <v>3172.4</v>
      </c>
    </row>
    <row r="13" spans="1:4" ht="34.15" customHeight="1" x14ac:dyDescent="0.25">
      <c r="A13" s="323" t="s">
        <v>427</v>
      </c>
      <c r="B13" s="14" t="s">
        <v>428</v>
      </c>
      <c r="C13" s="322">
        <f>C14</f>
        <v>3172.4</v>
      </c>
    </row>
    <row r="14" spans="1:4" ht="34.15" customHeight="1" x14ac:dyDescent="0.25">
      <c r="A14" s="323" t="s">
        <v>429</v>
      </c>
      <c r="B14" s="14" t="s">
        <v>430</v>
      </c>
      <c r="C14" s="322">
        <f>C15</f>
        <v>3172.4</v>
      </c>
    </row>
    <row r="15" spans="1:4" ht="34.15" customHeight="1" x14ac:dyDescent="0.25">
      <c r="A15" s="324" t="s">
        <v>431</v>
      </c>
      <c r="B15" s="12" t="s">
        <v>432</v>
      </c>
      <c r="C15" s="325">
        <v>3172.4</v>
      </c>
    </row>
    <row r="16" spans="1:4" ht="50.25" customHeight="1" x14ac:dyDescent="0.25"/>
    <row r="17" ht="40.5" customHeight="1" outlineLevel="1" x14ac:dyDescent="0.25"/>
    <row r="18" outlineLevel="1" x14ac:dyDescent="0.25"/>
    <row r="19" outlineLevel="1" x14ac:dyDescent="0.25"/>
    <row r="20" outlineLevel="1" x14ac:dyDescent="0.25"/>
    <row r="21" outlineLevel="1" x14ac:dyDescent="0.25"/>
    <row r="22" ht="34.15" customHeight="1" x14ac:dyDescent="0.25"/>
    <row r="23" ht="47.45" hidden="1" customHeight="1" x14ac:dyDescent="0.25"/>
    <row r="24" ht="56.45" hidden="1" customHeight="1" x14ac:dyDescent="0.25"/>
    <row r="25" ht="62.45" hidden="1" customHeight="1" x14ac:dyDescent="0.25"/>
    <row r="26" ht="46.5" customHeight="1" x14ac:dyDescent="0.25"/>
    <row r="27" ht="54" customHeight="1" x14ac:dyDescent="0.25"/>
    <row r="28" ht="52.5" customHeight="1" x14ac:dyDescent="0.25"/>
    <row r="29" ht="36" customHeight="1" x14ac:dyDescent="0.25"/>
    <row r="30" ht="35.25" customHeight="1" x14ac:dyDescent="0.25"/>
    <row r="31" ht="97.5" customHeight="1" x14ac:dyDescent="0.25"/>
    <row r="32" ht="111.75" customHeight="1" x14ac:dyDescent="0.25"/>
    <row r="33" ht="42" hidden="1" customHeight="1" x14ac:dyDescent="0.25"/>
    <row r="34" ht="36" hidden="1" customHeight="1" x14ac:dyDescent="0.25"/>
    <row r="35" ht="54" hidden="1" customHeight="1" x14ac:dyDescent="0.25"/>
    <row r="36" ht="69.599999999999994" hidden="1" customHeight="1" x14ac:dyDescent="0.25"/>
    <row r="37" ht="31.5" hidden="1" customHeight="1" x14ac:dyDescent="0.25"/>
    <row r="38" ht="52.9" hidden="1" customHeight="1" x14ac:dyDescent="0.25"/>
    <row r="39" ht="69" hidden="1" customHeight="1" x14ac:dyDescent="0.25"/>
    <row r="44" ht="59.25" customHeight="1" x14ac:dyDescent="0.25"/>
  </sheetData>
  <mergeCells count="1">
    <mergeCell ref="A3:C3"/>
  </mergeCells>
  <pageMargins left="0.78749999999999998" right="0" top="0" bottom="0" header="0.51180555555555496" footer="0.51180555555555496"/>
  <pageSetup paperSize="9" firstPageNumber="0" fitToHeight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topLeftCell="A4" zoomScaleNormal="100" workbookViewId="0">
      <selection activeCell="D14" sqref="D14"/>
    </sheetView>
  </sheetViews>
  <sheetFormatPr defaultColWidth="9.140625" defaultRowHeight="15.75" outlineLevelRow="2" x14ac:dyDescent="0.25"/>
  <cols>
    <col min="1" max="1" width="34.28515625" style="314" customWidth="1"/>
    <col min="2" max="2" width="76.28515625" style="315" customWidth="1"/>
    <col min="3" max="4" width="21" style="315" customWidth="1"/>
    <col min="5" max="255" width="9.140625" style="316"/>
    <col min="256" max="256" width="26.7109375" style="316" customWidth="1"/>
    <col min="257" max="257" width="81.42578125" style="316" customWidth="1"/>
    <col min="258" max="260" width="13.85546875" style="316" customWidth="1"/>
    <col min="261" max="511" width="9.140625" style="316"/>
    <col min="512" max="512" width="26.7109375" style="316" customWidth="1"/>
    <col min="513" max="513" width="81.42578125" style="316" customWidth="1"/>
    <col min="514" max="516" width="13.85546875" style="316" customWidth="1"/>
    <col min="517" max="767" width="9.140625" style="316"/>
    <col min="768" max="768" width="26.7109375" style="316" customWidth="1"/>
    <col min="769" max="769" width="81.42578125" style="316" customWidth="1"/>
    <col min="770" max="772" width="13.85546875" style="316" customWidth="1"/>
    <col min="773" max="1023" width="9.140625" style="316"/>
    <col min="1024" max="1024" width="26.7109375" style="316" customWidth="1"/>
  </cols>
  <sheetData>
    <row r="1" spans="1:5" ht="17.45" customHeight="1" x14ac:dyDescent="0.3">
      <c r="D1" s="54" t="s">
        <v>433</v>
      </c>
    </row>
    <row r="2" spans="1:5" ht="116.25" customHeight="1" x14ac:dyDescent="0.25">
      <c r="B2" s="5"/>
      <c r="C2" s="508" t="s">
        <v>434</v>
      </c>
      <c r="D2" s="508"/>
      <c r="E2" s="53"/>
    </row>
    <row r="3" spans="1:5" ht="54.75" customHeight="1" x14ac:dyDescent="0.25">
      <c r="A3" s="507" t="s">
        <v>435</v>
      </c>
      <c r="B3" s="507"/>
      <c r="C3" s="507"/>
      <c r="D3" s="507"/>
    </row>
    <row r="4" spans="1:5" ht="18.75" customHeight="1" x14ac:dyDescent="0.25">
      <c r="D4" s="317" t="s">
        <v>184</v>
      </c>
    </row>
    <row r="5" spans="1:5" s="320" customFormat="1" ht="48" customHeight="1" x14ac:dyDescent="0.25">
      <c r="A5" s="499" t="s">
        <v>43</v>
      </c>
      <c r="B5" s="509" t="s">
        <v>411</v>
      </c>
      <c r="C5" s="318" t="s">
        <v>436</v>
      </c>
      <c r="D5" s="319" t="s">
        <v>437</v>
      </c>
    </row>
    <row r="6" spans="1:5" s="320" customFormat="1" ht="15.6" customHeight="1" x14ac:dyDescent="0.25">
      <c r="A6" s="499"/>
      <c r="B6" s="509"/>
      <c r="C6" s="319" t="s">
        <v>412</v>
      </c>
      <c r="D6" s="319" t="s">
        <v>412</v>
      </c>
    </row>
    <row r="7" spans="1:5" ht="34.15" customHeight="1" x14ac:dyDescent="0.25">
      <c r="A7" s="57" t="s">
        <v>413</v>
      </c>
      <c r="B7" s="321" t="s">
        <v>414</v>
      </c>
      <c r="C7" s="322">
        <f>C8</f>
        <v>63.300000000000182</v>
      </c>
      <c r="D7" s="322">
        <f>D8</f>
        <v>67.799999999999727</v>
      </c>
    </row>
    <row r="8" spans="1:5" ht="34.15" customHeight="1" x14ac:dyDescent="0.25">
      <c r="A8" s="57" t="s">
        <v>415</v>
      </c>
      <c r="B8" s="14" t="s">
        <v>416</v>
      </c>
      <c r="C8" s="322">
        <f>C9+C13</f>
        <v>63.300000000000182</v>
      </c>
      <c r="D8" s="322">
        <f>D9+D13</f>
        <v>67.799999999999727</v>
      </c>
    </row>
    <row r="9" spans="1:5" ht="34.15" customHeight="1" outlineLevel="2" x14ac:dyDescent="0.25">
      <c r="A9" s="323" t="s">
        <v>417</v>
      </c>
      <c r="B9" s="14" t="s">
        <v>418</v>
      </c>
      <c r="C9" s="322">
        <f t="shared" ref="C9:D11" si="0">C10</f>
        <v>-3055.1</v>
      </c>
      <c r="D9" s="322">
        <f t="shared" si="0"/>
        <v>-3085.4</v>
      </c>
    </row>
    <row r="10" spans="1:5" ht="34.15" customHeight="1" outlineLevel="2" x14ac:dyDescent="0.25">
      <c r="A10" s="323" t="s">
        <v>419</v>
      </c>
      <c r="B10" s="14" t="s">
        <v>420</v>
      </c>
      <c r="C10" s="322">
        <f t="shared" si="0"/>
        <v>-3055.1</v>
      </c>
      <c r="D10" s="322">
        <f t="shared" si="0"/>
        <v>-3085.4</v>
      </c>
    </row>
    <row r="11" spans="1:5" ht="34.15" customHeight="1" outlineLevel="2" x14ac:dyDescent="0.25">
      <c r="A11" s="323" t="s">
        <v>421</v>
      </c>
      <c r="B11" s="14" t="s">
        <v>422</v>
      </c>
      <c r="C11" s="322">
        <f t="shared" si="0"/>
        <v>-3055.1</v>
      </c>
      <c r="D11" s="322">
        <f t="shared" si="0"/>
        <v>-3085.4</v>
      </c>
    </row>
    <row r="12" spans="1:5" ht="34.15" customHeight="1" outlineLevel="2" x14ac:dyDescent="0.25">
      <c r="A12" s="324" t="s">
        <v>423</v>
      </c>
      <c r="B12" s="12" t="s">
        <v>424</v>
      </c>
      <c r="C12" s="326">
        <v>-3055.1</v>
      </c>
      <c r="D12" s="326">
        <v>-3085.4</v>
      </c>
    </row>
    <row r="13" spans="1:5" ht="34.15" customHeight="1" x14ac:dyDescent="0.25">
      <c r="A13" s="323" t="s">
        <v>425</v>
      </c>
      <c r="B13" s="14" t="s">
        <v>426</v>
      </c>
      <c r="C13" s="322">
        <f t="shared" ref="C13:D15" si="1">C14</f>
        <v>3118.4</v>
      </c>
      <c r="D13" s="322">
        <f t="shared" si="1"/>
        <v>3153.2</v>
      </c>
    </row>
    <row r="14" spans="1:5" ht="34.15" customHeight="1" x14ac:dyDescent="0.25">
      <c r="A14" s="323" t="s">
        <v>427</v>
      </c>
      <c r="B14" s="14" t="s">
        <v>428</v>
      </c>
      <c r="C14" s="322">
        <f t="shared" si="1"/>
        <v>3118.4</v>
      </c>
      <c r="D14" s="322">
        <f t="shared" si="1"/>
        <v>3153.2</v>
      </c>
    </row>
    <row r="15" spans="1:5" ht="34.15" customHeight="1" x14ac:dyDescent="0.25">
      <c r="A15" s="323" t="s">
        <v>429</v>
      </c>
      <c r="B15" s="14" t="s">
        <v>430</v>
      </c>
      <c r="C15" s="322">
        <f t="shared" si="1"/>
        <v>3118.4</v>
      </c>
      <c r="D15" s="322">
        <f t="shared" si="1"/>
        <v>3153.2</v>
      </c>
    </row>
    <row r="16" spans="1:5" ht="34.15" customHeight="1" x14ac:dyDescent="0.25">
      <c r="A16" s="324" t="s">
        <v>431</v>
      </c>
      <c r="B16" s="12" t="s">
        <v>432</v>
      </c>
      <c r="C16" s="326">
        <v>3118.4</v>
      </c>
      <c r="D16" s="326">
        <v>3153.2</v>
      </c>
    </row>
    <row r="17" ht="50.25" customHeight="1" x14ac:dyDescent="0.25"/>
    <row r="18" ht="40.5" customHeight="1" outlineLevel="1" x14ac:dyDescent="0.25"/>
    <row r="19" outlineLevel="1" x14ac:dyDescent="0.25"/>
    <row r="20" outlineLevel="1" x14ac:dyDescent="0.25"/>
    <row r="21" outlineLevel="1" x14ac:dyDescent="0.25"/>
    <row r="22" outlineLevel="1" x14ac:dyDescent="0.25"/>
    <row r="23" ht="34.15" customHeight="1" x14ac:dyDescent="0.25"/>
    <row r="24" ht="47.45" hidden="1" customHeight="1" x14ac:dyDescent="0.25"/>
    <row r="25" ht="56.45" hidden="1" customHeight="1" x14ac:dyDescent="0.25"/>
    <row r="26" ht="62.45" hidden="1" customHeight="1" x14ac:dyDescent="0.25"/>
    <row r="27" ht="46.5" customHeight="1" x14ac:dyDescent="0.25"/>
    <row r="28" ht="54" customHeight="1" x14ac:dyDescent="0.25"/>
    <row r="29" ht="52.5" customHeight="1" x14ac:dyDescent="0.25"/>
    <row r="30" ht="36" customHeight="1" x14ac:dyDescent="0.25"/>
    <row r="31" ht="35.25" customHeight="1" x14ac:dyDescent="0.25"/>
    <row r="32" ht="97.5" customHeight="1" x14ac:dyDescent="0.25"/>
    <row r="33" ht="111.75" customHeight="1" x14ac:dyDescent="0.25"/>
    <row r="34" ht="42" hidden="1" customHeight="1" x14ac:dyDescent="0.25"/>
    <row r="35" ht="36" hidden="1" customHeight="1" x14ac:dyDescent="0.25"/>
    <row r="36" ht="54" hidden="1" customHeight="1" x14ac:dyDescent="0.25"/>
    <row r="37" ht="69.599999999999994" hidden="1" customHeight="1" x14ac:dyDescent="0.25"/>
    <row r="38" ht="31.5" hidden="1" customHeight="1" x14ac:dyDescent="0.25"/>
    <row r="39" ht="52.9" hidden="1" customHeight="1" x14ac:dyDescent="0.25"/>
    <row r="40" ht="69" hidden="1" customHeight="1" x14ac:dyDescent="0.25"/>
    <row r="45" ht="59.25" customHeight="1" x14ac:dyDescent="0.25"/>
  </sheetData>
  <mergeCells count="4">
    <mergeCell ref="C2:D2"/>
    <mergeCell ref="A3:D3"/>
    <mergeCell ref="A5:A6"/>
    <mergeCell ref="B5:B6"/>
  </mergeCells>
  <pageMargins left="0.78749999999999998" right="0" top="0" bottom="0" header="0.51180555555555496" footer="0.51180555555555496"/>
  <pageSetup paperSize="9" firstPageNumber="0" fitToHeight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zoomScaleNormal="100" workbookViewId="0">
      <selection activeCell="B8" sqref="B8"/>
    </sheetView>
  </sheetViews>
  <sheetFormatPr defaultColWidth="9.140625" defaultRowHeight="15.75" x14ac:dyDescent="0.25"/>
  <cols>
    <col min="1" max="1" width="9.85546875" style="2" customWidth="1"/>
    <col min="2" max="2" width="67.5703125" style="327" customWidth="1"/>
    <col min="3" max="3" width="25.7109375" style="328" customWidth="1"/>
    <col min="4" max="1024" width="9.140625" style="2"/>
  </cols>
  <sheetData>
    <row r="1" spans="1:4" ht="15.6" customHeight="1" x14ac:dyDescent="0.25">
      <c r="A1" s="62"/>
      <c r="B1" s="329"/>
      <c r="C1" s="330" t="s">
        <v>438</v>
      </c>
      <c r="D1" s="331"/>
    </row>
    <row r="2" spans="1:4" ht="210" customHeight="1" x14ac:dyDescent="0.25">
      <c r="A2" s="55"/>
      <c r="B2" s="332"/>
      <c r="C2" s="5" t="s">
        <v>439</v>
      </c>
      <c r="D2" s="331"/>
    </row>
    <row r="3" spans="1:4" ht="52.15" customHeight="1" x14ac:dyDescent="0.25">
      <c r="A3" s="510" t="s">
        <v>440</v>
      </c>
      <c r="B3" s="510"/>
      <c r="C3" s="510"/>
    </row>
    <row r="4" spans="1:4" ht="20.45" customHeight="1" x14ac:dyDescent="0.25">
      <c r="A4" s="333"/>
      <c r="B4" s="334"/>
      <c r="C4" s="317" t="s">
        <v>184</v>
      </c>
    </row>
    <row r="5" spans="1:4" ht="15.75" customHeight="1" x14ac:dyDescent="0.25">
      <c r="A5" s="511" t="s">
        <v>441</v>
      </c>
      <c r="B5" s="511" t="s">
        <v>185</v>
      </c>
      <c r="C5" s="512" t="s">
        <v>412</v>
      </c>
    </row>
    <row r="6" spans="1:4" x14ac:dyDescent="0.25">
      <c r="A6" s="511"/>
      <c r="B6" s="511"/>
      <c r="C6" s="512"/>
    </row>
    <row r="7" spans="1:4" ht="47.25" x14ac:dyDescent="0.25">
      <c r="A7" s="278" t="s">
        <v>442</v>
      </c>
      <c r="B7" s="336" t="s">
        <v>443</v>
      </c>
      <c r="C7" s="337"/>
    </row>
    <row r="8" spans="1:4" ht="47.25" x14ac:dyDescent="0.25">
      <c r="A8" s="241">
        <v>1</v>
      </c>
      <c r="B8" s="263" t="s">
        <v>444</v>
      </c>
      <c r="C8" s="338">
        <v>0</v>
      </c>
    </row>
    <row r="9" spans="1:4" ht="63" x14ac:dyDescent="0.25">
      <c r="A9" s="241">
        <v>2</v>
      </c>
      <c r="B9" s="263" t="s">
        <v>445</v>
      </c>
      <c r="C9" s="338">
        <v>0</v>
      </c>
    </row>
    <row r="10" spans="1:4" x14ac:dyDescent="0.25">
      <c r="A10" s="339"/>
      <c r="B10" s="340" t="s">
        <v>446</v>
      </c>
      <c r="C10" s="341">
        <f>SUM(C8:C9)</f>
        <v>0</v>
      </c>
    </row>
    <row r="11" spans="1:4" x14ac:dyDescent="0.25">
      <c r="A11" s="278" t="s">
        <v>447</v>
      </c>
      <c r="B11" s="336" t="s">
        <v>448</v>
      </c>
      <c r="C11" s="337"/>
    </row>
    <row r="12" spans="1:4" ht="47.25" x14ac:dyDescent="0.25">
      <c r="A12" s="241">
        <v>1</v>
      </c>
      <c r="B12" s="263" t="s">
        <v>449</v>
      </c>
      <c r="C12" s="338">
        <v>0</v>
      </c>
    </row>
    <row r="13" spans="1:4" ht="63" x14ac:dyDescent="0.25">
      <c r="A13" s="241">
        <v>2</v>
      </c>
      <c r="B13" s="263" t="s">
        <v>450</v>
      </c>
      <c r="C13" s="338">
        <v>0</v>
      </c>
    </row>
    <row r="14" spans="1:4" x14ac:dyDescent="0.25">
      <c r="A14" s="241" t="s">
        <v>41</v>
      </c>
      <c r="B14" s="342" t="s">
        <v>446</v>
      </c>
      <c r="C14" s="341">
        <f>SUM(C12:C13)</f>
        <v>0</v>
      </c>
    </row>
  </sheetData>
  <mergeCells count="4">
    <mergeCell ref="A3:C3"/>
    <mergeCell ref="A5:A6"/>
    <mergeCell ref="B5:B6"/>
    <mergeCell ref="C5:C6"/>
  </mergeCells>
  <pageMargins left="0.78749999999999998" right="0.23611111111111099" top="0.74791666666666701" bottom="0.74791666666666701" header="0.51180555555555496" footer="0.51180555555555496"/>
  <pageSetup paperSize="9" firstPageNumber="0" fitToHeight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37"/>
  <sheetViews>
    <sheetView zoomScaleNormal="100" workbookViewId="0">
      <selection activeCell="B1" sqref="B1:C1"/>
    </sheetView>
  </sheetViews>
  <sheetFormatPr defaultColWidth="9.140625" defaultRowHeight="15.75" outlineLevelRow="2" x14ac:dyDescent="0.25"/>
  <cols>
    <col min="1" max="1" width="33.28515625" style="206" customWidth="1"/>
    <col min="2" max="2" width="63.7109375" style="343" customWidth="1"/>
    <col min="3" max="3" width="16.28515625" style="344" customWidth="1"/>
    <col min="4" max="252" width="9.140625" style="345"/>
    <col min="253" max="253" width="26.7109375" style="345" customWidth="1"/>
    <col min="254" max="254" width="81.42578125" style="345" customWidth="1"/>
    <col min="255" max="257" width="13.85546875" style="345" customWidth="1"/>
    <col min="258" max="508" width="9.140625" style="345"/>
    <col min="509" max="509" width="26.7109375" style="345" customWidth="1"/>
    <col min="510" max="510" width="81.42578125" style="345" customWidth="1"/>
    <col min="511" max="513" width="13.85546875" style="345" customWidth="1"/>
    <col min="514" max="764" width="9.140625" style="345"/>
    <col min="765" max="765" width="26.7109375" style="345" customWidth="1"/>
    <col min="766" max="766" width="81.42578125" style="345" customWidth="1"/>
    <col min="767" max="769" width="13.85546875" style="345" customWidth="1"/>
    <col min="770" max="1020" width="9.140625" style="345"/>
    <col min="1021" max="1021" width="26.7109375" style="345" customWidth="1"/>
    <col min="1022" max="1022" width="81.42578125" style="345" customWidth="1"/>
    <col min="1023" max="1024" width="13.85546875" style="345" customWidth="1"/>
  </cols>
  <sheetData>
    <row r="1" spans="1:3" ht="107.25" customHeight="1" x14ac:dyDescent="0.25">
      <c r="B1" s="513" t="s">
        <v>562</v>
      </c>
      <c r="C1" s="513"/>
    </row>
    <row r="2" spans="1:3" ht="54.75" customHeight="1" x14ac:dyDescent="0.25">
      <c r="A2" s="514" t="s">
        <v>451</v>
      </c>
      <c r="B2" s="514"/>
      <c r="C2" s="514"/>
    </row>
    <row r="3" spans="1:3" ht="18.75" customHeight="1" x14ac:dyDescent="0.25">
      <c r="C3" s="344" t="s">
        <v>452</v>
      </c>
    </row>
    <row r="4" spans="1:3" s="348" customFormat="1" ht="94.5" customHeight="1" x14ac:dyDescent="0.25">
      <c r="A4" s="335" t="s">
        <v>43</v>
      </c>
      <c r="B4" s="346" t="s">
        <v>411</v>
      </c>
      <c r="C4" s="347" t="s">
        <v>453</v>
      </c>
    </row>
    <row r="5" spans="1:3" ht="31.9" customHeight="1" x14ac:dyDescent="0.25">
      <c r="A5" s="349" t="s">
        <v>413</v>
      </c>
      <c r="B5" s="350" t="s">
        <v>414</v>
      </c>
      <c r="C5" s="351">
        <f>C6+C12+C20</f>
        <v>0</v>
      </c>
    </row>
    <row r="6" spans="1:3" ht="31.9" customHeight="1" x14ac:dyDescent="0.25">
      <c r="A6" s="352" t="s">
        <v>454</v>
      </c>
      <c r="B6" s="273" t="s">
        <v>455</v>
      </c>
      <c r="C6" s="353">
        <f>C7+C9</f>
        <v>0</v>
      </c>
    </row>
    <row r="7" spans="1:3" ht="31.9" customHeight="1" x14ac:dyDescent="0.25">
      <c r="A7" s="352" t="s">
        <v>456</v>
      </c>
      <c r="B7" s="273" t="s">
        <v>457</v>
      </c>
      <c r="C7" s="353">
        <f>C8</f>
        <v>0</v>
      </c>
    </row>
    <row r="8" spans="1:3" ht="45" customHeight="1" x14ac:dyDescent="0.25">
      <c r="A8" s="354" t="s">
        <v>458</v>
      </c>
      <c r="B8" s="70" t="s">
        <v>459</v>
      </c>
      <c r="C8" s="355">
        <v>0</v>
      </c>
    </row>
    <row r="9" spans="1:3" ht="30" customHeight="1" outlineLevel="2" x14ac:dyDescent="0.25">
      <c r="A9" s="352" t="s">
        <v>460</v>
      </c>
      <c r="B9" s="273" t="s">
        <v>461</v>
      </c>
      <c r="C9" s="356">
        <f>C10</f>
        <v>0</v>
      </c>
    </row>
    <row r="10" spans="1:3" ht="51" customHeight="1" outlineLevel="2" x14ac:dyDescent="0.25">
      <c r="A10" s="352" t="s">
        <v>462</v>
      </c>
      <c r="B10" s="273" t="s">
        <v>463</v>
      </c>
      <c r="C10" s="356">
        <f>C11</f>
        <v>0</v>
      </c>
    </row>
    <row r="11" spans="1:3" ht="49.5" customHeight="1" outlineLevel="2" x14ac:dyDescent="0.25">
      <c r="A11" s="335" t="s">
        <v>464</v>
      </c>
      <c r="B11" s="357" t="s">
        <v>465</v>
      </c>
      <c r="C11" s="358">
        <v>0</v>
      </c>
    </row>
    <row r="12" spans="1:3" ht="50.25" customHeight="1" x14ac:dyDescent="0.25">
      <c r="A12" s="359" t="s">
        <v>466</v>
      </c>
      <c r="B12" s="360" t="s">
        <v>467</v>
      </c>
      <c r="C12" s="353">
        <f>C16+C18</f>
        <v>0</v>
      </c>
    </row>
    <row r="13" spans="1:3" ht="52.15" customHeight="1" outlineLevel="1" x14ac:dyDescent="0.25">
      <c r="A13" s="361" t="s">
        <v>468</v>
      </c>
      <c r="B13" s="362" t="s">
        <v>469</v>
      </c>
      <c r="C13" s="363">
        <f>C14</f>
        <v>0</v>
      </c>
    </row>
    <row r="14" spans="1:3" ht="47.25" outlineLevel="1" x14ac:dyDescent="0.25">
      <c r="A14" s="361" t="s">
        <v>470</v>
      </c>
      <c r="B14" s="362" t="s">
        <v>471</v>
      </c>
      <c r="C14" s="326">
        <f>C15</f>
        <v>0</v>
      </c>
    </row>
    <row r="15" spans="1:3" ht="63" outlineLevel="1" x14ac:dyDescent="0.25">
      <c r="A15" s="361" t="s">
        <v>472</v>
      </c>
      <c r="B15" s="362" t="s">
        <v>473</v>
      </c>
      <c r="C15" s="364">
        <v>0</v>
      </c>
    </row>
    <row r="16" spans="1:3" ht="47.25" outlineLevel="1" x14ac:dyDescent="0.25">
      <c r="A16" s="359" t="s">
        <v>470</v>
      </c>
      <c r="B16" s="365" t="s">
        <v>471</v>
      </c>
      <c r="C16" s="366">
        <f>C17</f>
        <v>0</v>
      </c>
    </row>
    <row r="17" spans="1:3" ht="63" outlineLevel="1" x14ac:dyDescent="0.25">
      <c r="A17" s="361" t="s">
        <v>472</v>
      </c>
      <c r="B17" s="362" t="s">
        <v>473</v>
      </c>
      <c r="C17" s="364">
        <v>0</v>
      </c>
    </row>
    <row r="18" spans="1:3" ht="65.45" customHeight="1" x14ac:dyDescent="0.25">
      <c r="A18" s="359" t="s">
        <v>474</v>
      </c>
      <c r="B18" s="365" t="s">
        <v>475</v>
      </c>
      <c r="C18" s="353">
        <f>C19</f>
        <v>0</v>
      </c>
    </row>
    <row r="19" spans="1:3" ht="47.45" customHeight="1" x14ac:dyDescent="0.25">
      <c r="A19" s="361" t="s">
        <v>476</v>
      </c>
      <c r="B19" s="362" t="s">
        <v>477</v>
      </c>
      <c r="C19" s="367">
        <v>0</v>
      </c>
    </row>
    <row r="20" spans="1:3" ht="56.45" customHeight="1" x14ac:dyDescent="0.25">
      <c r="A20" s="359" t="s">
        <v>478</v>
      </c>
      <c r="B20" s="360" t="s">
        <v>479</v>
      </c>
      <c r="C20" s="368">
        <v>0</v>
      </c>
    </row>
    <row r="21" spans="1:3" ht="62.45" customHeight="1" x14ac:dyDescent="0.25">
      <c r="A21" s="359" t="s">
        <v>480</v>
      </c>
      <c r="B21" s="360" t="s">
        <v>481</v>
      </c>
      <c r="C21" s="369">
        <v>0</v>
      </c>
    </row>
    <row r="22" spans="1:3" ht="46.5" customHeight="1" x14ac:dyDescent="0.25">
      <c r="A22" s="361" t="s">
        <v>482</v>
      </c>
      <c r="B22" s="70" t="s">
        <v>180</v>
      </c>
      <c r="C22" s="369">
        <v>0</v>
      </c>
    </row>
    <row r="23" spans="1:3" ht="54" customHeight="1" x14ac:dyDescent="0.25">
      <c r="A23" s="361" t="s">
        <v>483</v>
      </c>
      <c r="B23" s="70" t="s">
        <v>180</v>
      </c>
      <c r="C23" s="369">
        <v>0</v>
      </c>
    </row>
    <row r="24" spans="1:3" ht="33" customHeight="1" x14ac:dyDescent="0.25">
      <c r="A24" s="359" t="s">
        <v>484</v>
      </c>
      <c r="B24" s="360" t="s">
        <v>485</v>
      </c>
      <c r="C24" s="368">
        <f>+C25</f>
        <v>0</v>
      </c>
    </row>
    <row r="25" spans="1:3" ht="43.9" customHeight="1" x14ac:dyDescent="0.25">
      <c r="A25" s="361" t="s">
        <v>486</v>
      </c>
      <c r="B25" s="362" t="s">
        <v>487</v>
      </c>
      <c r="C25" s="370">
        <f>+C26</f>
        <v>0</v>
      </c>
    </row>
    <row r="26" spans="1:3" ht="114.6" customHeight="1" x14ac:dyDescent="0.25">
      <c r="A26" s="361" t="s">
        <v>488</v>
      </c>
      <c r="B26" s="362" t="s">
        <v>489</v>
      </c>
      <c r="C26" s="370">
        <f>+C27</f>
        <v>0</v>
      </c>
    </row>
    <row r="27" spans="1:3" ht="126.6" customHeight="1" x14ac:dyDescent="0.25">
      <c r="A27" s="361" t="s">
        <v>490</v>
      </c>
      <c r="B27" s="362" t="s">
        <v>491</v>
      </c>
      <c r="C27" s="370">
        <v>0</v>
      </c>
    </row>
    <row r="28" spans="1:3" ht="54" customHeight="1" x14ac:dyDescent="0.25">
      <c r="A28" s="371"/>
      <c r="B28" s="345"/>
    </row>
    <row r="29" spans="1:3" ht="69.599999999999994" customHeight="1" x14ac:dyDescent="0.25">
      <c r="A29" s="371"/>
      <c r="B29" s="345"/>
    </row>
    <row r="30" spans="1:3" ht="31.5" customHeight="1" x14ac:dyDescent="0.25">
      <c r="A30" s="371"/>
      <c r="B30" s="345"/>
    </row>
    <row r="31" spans="1:3" ht="52.9" customHeight="1" x14ac:dyDescent="0.25">
      <c r="A31" s="371"/>
      <c r="B31" s="345"/>
    </row>
    <row r="32" spans="1:3" ht="9" customHeight="1" x14ac:dyDescent="0.25">
      <c r="A32" s="371"/>
      <c r="B32" s="345"/>
    </row>
    <row r="35" spans="1:2" x14ac:dyDescent="0.25">
      <c r="A35" s="371"/>
      <c r="B35" s="345"/>
    </row>
    <row r="37" spans="1:2" ht="59.25" customHeight="1" x14ac:dyDescent="0.25">
      <c r="A37" s="371"/>
      <c r="B37" s="345"/>
    </row>
  </sheetData>
  <mergeCells count="2">
    <mergeCell ref="B1:C1"/>
    <mergeCell ref="A2:C2"/>
  </mergeCells>
  <pageMargins left="1.1812499999999999" right="0.39374999999999999" top="0.78749999999999998" bottom="0.78749999999999998" header="0.51180555555555496" footer="0.51180555555555496"/>
  <pageSetup paperSize="9" scale="75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zoomScaleNormal="100" workbookViewId="0">
      <selection activeCell="I11" sqref="I11"/>
    </sheetView>
  </sheetViews>
  <sheetFormatPr defaultColWidth="9.140625" defaultRowHeight="15.75" x14ac:dyDescent="0.25"/>
  <cols>
    <col min="1" max="1" width="9.85546875" style="2" customWidth="1"/>
    <col min="2" max="2" width="67.5703125" style="327" customWidth="1"/>
    <col min="3" max="3" width="20.28515625" style="327" customWidth="1"/>
    <col min="4" max="4" width="20.28515625" style="328" customWidth="1"/>
    <col min="5" max="1024" width="9.140625" style="2"/>
  </cols>
  <sheetData>
    <row r="1" spans="1:5" ht="15.6" customHeight="1" x14ac:dyDescent="0.25">
      <c r="A1" s="62"/>
      <c r="B1" s="329"/>
      <c r="C1" s="329"/>
      <c r="D1" s="330" t="s">
        <v>492</v>
      </c>
      <c r="E1" s="331"/>
    </row>
    <row r="2" spans="1:5" ht="106.9" customHeight="1" x14ac:dyDescent="0.25">
      <c r="A2" s="55"/>
      <c r="B2" s="332"/>
      <c r="C2" s="508" t="s">
        <v>493</v>
      </c>
      <c r="D2" s="508"/>
      <c r="E2" s="331"/>
    </row>
    <row r="3" spans="1:5" ht="45" customHeight="1" x14ac:dyDescent="0.25">
      <c r="A3" s="510" t="s">
        <v>494</v>
      </c>
      <c r="B3" s="510"/>
      <c r="C3" s="510"/>
      <c r="D3" s="510"/>
    </row>
    <row r="4" spans="1:5" ht="21" customHeight="1" x14ac:dyDescent="0.25">
      <c r="A4" s="333"/>
      <c r="B4" s="334"/>
      <c r="C4" s="334"/>
      <c r="D4" s="317" t="s">
        <v>184</v>
      </c>
    </row>
    <row r="5" spans="1:5" ht="15.75" customHeight="1" x14ac:dyDescent="0.25">
      <c r="A5" s="511" t="s">
        <v>441</v>
      </c>
      <c r="B5" s="511" t="s">
        <v>185</v>
      </c>
      <c r="C5" s="372" t="s">
        <v>437</v>
      </c>
      <c r="D5" s="373" t="s">
        <v>495</v>
      </c>
    </row>
    <row r="6" spans="1:5" x14ac:dyDescent="0.25">
      <c r="A6" s="511"/>
      <c r="B6" s="511"/>
      <c r="C6" s="374" t="s">
        <v>496</v>
      </c>
      <c r="D6" s="374" t="s">
        <v>496</v>
      </c>
    </row>
    <row r="7" spans="1:5" ht="47.25" x14ac:dyDescent="0.25">
      <c r="A7" s="278" t="s">
        <v>442</v>
      </c>
      <c r="B7" s="336" t="s">
        <v>443</v>
      </c>
      <c r="C7" s="336"/>
      <c r="D7" s="337"/>
    </row>
    <row r="8" spans="1:5" ht="47.25" x14ac:dyDescent="0.25">
      <c r="A8" s="241">
        <v>1</v>
      </c>
      <c r="B8" s="263" t="s">
        <v>444</v>
      </c>
      <c r="C8" s="338">
        <v>0</v>
      </c>
      <c r="D8" s="338">
        <v>0</v>
      </c>
    </row>
    <row r="9" spans="1:5" ht="63" x14ac:dyDescent="0.25">
      <c r="A9" s="241">
        <v>2</v>
      </c>
      <c r="B9" s="263" t="s">
        <v>445</v>
      </c>
      <c r="C9" s="338">
        <v>0</v>
      </c>
      <c r="D9" s="338">
        <v>0</v>
      </c>
    </row>
    <row r="10" spans="1:5" x14ac:dyDescent="0.25">
      <c r="A10" s="339"/>
      <c r="B10" s="340" t="s">
        <v>446</v>
      </c>
      <c r="C10" s="341">
        <f>SUM(C8:C9)</f>
        <v>0</v>
      </c>
      <c r="D10" s="341">
        <f>SUM(D8:D9)</f>
        <v>0</v>
      </c>
    </row>
    <row r="11" spans="1:5" x14ac:dyDescent="0.25">
      <c r="A11" s="278" t="s">
        <v>447</v>
      </c>
      <c r="B11" s="336" t="s">
        <v>448</v>
      </c>
      <c r="C11" s="337"/>
      <c r="D11" s="337"/>
    </row>
    <row r="12" spans="1:5" ht="47.25" x14ac:dyDescent="0.25">
      <c r="A12" s="241">
        <v>1</v>
      </c>
      <c r="B12" s="263" t="s">
        <v>449</v>
      </c>
      <c r="C12" s="338">
        <v>0</v>
      </c>
      <c r="D12" s="338">
        <v>0</v>
      </c>
    </row>
    <row r="13" spans="1:5" ht="63" x14ac:dyDescent="0.25">
      <c r="A13" s="241">
        <v>2</v>
      </c>
      <c r="B13" s="263" t="s">
        <v>450</v>
      </c>
      <c r="C13" s="338">
        <v>0</v>
      </c>
      <c r="D13" s="338">
        <v>0</v>
      </c>
    </row>
    <row r="14" spans="1:5" x14ac:dyDescent="0.25">
      <c r="A14" s="241" t="s">
        <v>41</v>
      </c>
      <c r="B14" s="342" t="s">
        <v>446</v>
      </c>
      <c r="C14" s="341">
        <f>SUM(C12:C13)</f>
        <v>0</v>
      </c>
      <c r="D14" s="341">
        <f>SUM(D12:D13)</f>
        <v>0</v>
      </c>
    </row>
  </sheetData>
  <mergeCells count="4">
    <mergeCell ref="C2:D2"/>
    <mergeCell ref="A3:D3"/>
    <mergeCell ref="A5:A6"/>
    <mergeCell ref="B5:B6"/>
  </mergeCells>
  <pageMargins left="0.78749999999999998" right="0" top="0" bottom="0" header="0.51180555555555496" footer="0.51180555555555496"/>
  <pageSetup paperSize="9" firstPageNumber="0" fitToHeight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37"/>
  <sheetViews>
    <sheetView zoomScaleNormal="100" workbookViewId="0">
      <selection sqref="A1:D1"/>
    </sheetView>
  </sheetViews>
  <sheetFormatPr defaultColWidth="9.140625" defaultRowHeight="16.5" outlineLevelRow="1" x14ac:dyDescent="0.3"/>
  <cols>
    <col min="1" max="1" width="34.7109375" style="375" customWidth="1"/>
    <col min="2" max="2" width="63.7109375" style="376" customWidth="1"/>
    <col min="3" max="3" width="16.28515625" style="377" customWidth="1"/>
    <col min="4" max="4" width="15.42578125" style="377" customWidth="1"/>
    <col min="5" max="255" width="9.140625" style="378"/>
    <col min="256" max="256" width="26.7109375" style="378" customWidth="1"/>
    <col min="257" max="257" width="81.42578125" style="378" customWidth="1"/>
    <col min="258" max="260" width="13.85546875" style="378" customWidth="1"/>
    <col min="261" max="511" width="9.140625" style="378"/>
    <col min="512" max="512" width="26.7109375" style="378" customWidth="1"/>
    <col min="513" max="513" width="81.42578125" style="378" customWidth="1"/>
    <col min="514" max="516" width="13.85546875" style="378" customWidth="1"/>
    <col min="517" max="767" width="9.140625" style="378"/>
    <col min="768" max="768" width="26.7109375" style="378" customWidth="1"/>
    <col min="769" max="769" width="81.42578125" style="378" customWidth="1"/>
    <col min="770" max="772" width="13.85546875" style="378" customWidth="1"/>
    <col min="773" max="1023" width="9.140625" style="378"/>
    <col min="1024" max="1024" width="26.7109375" style="378" customWidth="1"/>
  </cols>
  <sheetData>
    <row r="1" spans="1:12" ht="105" customHeight="1" x14ac:dyDescent="0.3">
      <c r="A1" s="515" t="s">
        <v>572</v>
      </c>
      <c r="B1" s="515"/>
      <c r="C1" s="515"/>
      <c r="D1" s="515"/>
      <c r="E1" s="379"/>
      <c r="F1" s="379"/>
    </row>
    <row r="2" spans="1:12" ht="54.75" customHeight="1" x14ac:dyDescent="0.3">
      <c r="A2" s="516" t="s">
        <v>497</v>
      </c>
      <c r="B2" s="516"/>
      <c r="C2" s="516"/>
      <c r="D2" s="516"/>
    </row>
    <row r="3" spans="1:12" ht="18.75" customHeight="1" x14ac:dyDescent="0.3">
      <c r="D3" s="377" t="s">
        <v>452</v>
      </c>
    </row>
    <row r="4" spans="1:12" s="383" customFormat="1" ht="94.5" customHeight="1" x14ac:dyDescent="0.25">
      <c r="A4" s="380" t="s">
        <v>43</v>
      </c>
      <c r="B4" s="381" t="s">
        <v>411</v>
      </c>
      <c r="C4" s="279" t="s">
        <v>498</v>
      </c>
      <c r="D4" s="382" t="s">
        <v>499</v>
      </c>
      <c r="L4" s="384"/>
    </row>
    <row r="5" spans="1:12" ht="31.9" customHeight="1" x14ac:dyDescent="0.3">
      <c r="A5" s="385" t="s">
        <v>413</v>
      </c>
      <c r="B5" s="386" t="s">
        <v>414</v>
      </c>
      <c r="C5" s="387">
        <f>C6+C11+C19</f>
        <v>0</v>
      </c>
      <c r="D5" s="387">
        <f>D6+D11+D19</f>
        <v>0</v>
      </c>
    </row>
    <row r="6" spans="1:12" ht="31.9" customHeight="1" x14ac:dyDescent="0.3">
      <c r="A6" s="352" t="s">
        <v>454</v>
      </c>
      <c r="B6" s="388" t="s">
        <v>455</v>
      </c>
      <c r="C6" s="387">
        <f>C7+C9</f>
        <v>0</v>
      </c>
      <c r="D6" s="387">
        <f>D7+D9</f>
        <v>0</v>
      </c>
    </row>
    <row r="7" spans="1:12" ht="31.9" customHeight="1" x14ac:dyDescent="0.3">
      <c r="A7" s="352" t="s">
        <v>456</v>
      </c>
      <c r="B7" s="388" t="s">
        <v>457</v>
      </c>
      <c r="C7" s="387">
        <f>C8</f>
        <v>0</v>
      </c>
      <c r="D7" s="387">
        <f>D8</f>
        <v>0</v>
      </c>
    </row>
    <row r="8" spans="1:12" ht="31.9" customHeight="1" x14ac:dyDescent="0.3">
      <c r="A8" s="354" t="s">
        <v>458</v>
      </c>
      <c r="B8" s="389" t="s">
        <v>459</v>
      </c>
      <c r="C8" s="390">
        <v>0</v>
      </c>
      <c r="D8" s="390">
        <v>0</v>
      </c>
    </row>
    <row r="9" spans="1:12" ht="31.9" customHeight="1" x14ac:dyDescent="0.3">
      <c r="A9" s="352" t="s">
        <v>460</v>
      </c>
      <c r="B9" s="388" t="s">
        <v>461</v>
      </c>
      <c r="C9" s="391">
        <f>C10</f>
        <v>0</v>
      </c>
      <c r="D9" s="391">
        <f>D10</f>
        <v>0</v>
      </c>
    </row>
    <row r="10" spans="1:12" ht="31.9" customHeight="1" x14ac:dyDescent="0.3">
      <c r="A10" s="354" t="s">
        <v>462</v>
      </c>
      <c r="B10" s="389" t="s">
        <v>463</v>
      </c>
      <c r="C10" s="390"/>
      <c r="D10" s="390">
        <v>0</v>
      </c>
    </row>
    <row r="11" spans="1:12" ht="35.25" customHeight="1" x14ac:dyDescent="0.3">
      <c r="A11" s="359" t="s">
        <v>466</v>
      </c>
      <c r="B11" s="360" t="s">
        <v>467</v>
      </c>
      <c r="C11" s="387">
        <f>C15+C17</f>
        <v>0</v>
      </c>
      <c r="D11" s="387">
        <f>D15+D17</f>
        <v>0</v>
      </c>
    </row>
    <row r="12" spans="1:12" ht="54.75" hidden="1" customHeight="1" outlineLevel="1" x14ac:dyDescent="0.3">
      <c r="A12" s="361" t="s">
        <v>468</v>
      </c>
      <c r="B12" s="362" t="s">
        <v>469</v>
      </c>
      <c r="C12" s="392">
        <f>C13</f>
        <v>0</v>
      </c>
      <c r="D12" s="393">
        <f>D13</f>
        <v>0</v>
      </c>
    </row>
    <row r="13" spans="1:12" ht="55.5" hidden="1" customHeight="1" outlineLevel="1" x14ac:dyDescent="0.3">
      <c r="A13" s="361" t="s">
        <v>470</v>
      </c>
      <c r="B13" s="362" t="s">
        <v>471</v>
      </c>
      <c r="C13" s="394">
        <f>C14</f>
        <v>0</v>
      </c>
      <c r="D13" s="395">
        <f>D14</f>
        <v>0</v>
      </c>
    </row>
    <row r="14" spans="1:12" ht="52.5" hidden="1" customHeight="1" outlineLevel="1" x14ac:dyDescent="0.3">
      <c r="A14" s="361" t="s">
        <v>500</v>
      </c>
      <c r="B14" s="362" t="s">
        <v>473</v>
      </c>
      <c r="C14" s="395">
        <v>0</v>
      </c>
      <c r="D14" s="395"/>
    </row>
    <row r="15" spans="1:12" ht="52.5" customHeight="1" outlineLevel="1" x14ac:dyDescent="0.3">
      <c r="A15" s="359" t="s">
        <v>470</v>
      </c>
      <c r="B15" s="365" t="s">
        <v>471</v>
      </c>
      <c r="C15" s="393">
        <f>C16</f>
        <v>0</v>
      </c>
      <c r="D15" s="393">
        <f>D16</f>
        <v>0</v>
      </c>
    </row>
    <row r="16" spans="1:12" ht="63" customHeight="1" outlineLevel="1" x14ac:dyDescent="0.3">
      <c r="A16" s="361" t="s">
        <v>472</v>
      </c>
      <c r="B16" s="362" t="s">
        <v>473</v>
      </c>
      <c r="C16" s="395">
        <v>0</v>
      </c>
      <c r="D16" s="395">
        <v>0</v>
      </c>
    </row>
    <row r="17" spans="1:4" ht="45.6" customHeight="1" x14ac:dyDescent="0.3">
      <c r="A17" s="359" t="s">
        <v>474</v>
      </c>
      <c r="B17" s="365" t="s">
        <v>475</v>
      </c>
      <c r="C17" s="387">
        <f>C18</f>
        <v>0</v>
      </c>
      <c r="D17" s="387">
        <f>D18</f>
        <v>0</v>
      </c>
    </row>
    <row r="18" spans="1:4" ht="43.15" customHeight="1" x14ac:dyDescent="0.3">
      <c r="A18" s="361" t="s">
        <v>476</v>
      </c>
      <c r="B18" s="362" t="s">
        <v>477</v>
      </c>
      <c r="C18" s="390">
        <v>0</v>
      </c>
      <c r="D18" s="390">
        <v>0</v>
      </c>
    </row>
    <row r="19" spans="1:4" ht="34.15" customHeight="1" x14ac:dyDescent="0.3">
      <c r="A19" s="359" t="s">
        <v>478</v>
      </c>
      <c r="B19" s="360" t="s">
        <v>479</v>
      </c>
      <c r="C19" s="396">
        <v>0</v>
      </c>
      <c r="D19" s="396">
        <v>0</v>
      </c>
    </row>
    <row r="20" spans="1:4" ht="50.45" customHeight="1" x14ac:dyDescent="0.3">
      <c r="A20" s="359" t="s">
        <v>480</v>
      </c>
      <c r="B20" s="360" t="s">
        <v>481</v>
      </c>
      <c r="C20" s="397">
        <v>0</v>
      </c>
      <c r="D20" s="397">
        <v>0</v>
      </c>
    </row>
    <row r="21" spans="1:4" ht="51.6" customHeight="1" x14ac:dyDescent="0.3">
      <c r="A21" s="361" t="s">
        <v>482</v>
      </c>
      <c r="B21" s="70" t="s">
        <v>180</v>
      </c>
      <c r="C21" s="397">
        <v>0</v>
      </c>
      <c r="D21" s="397">
        <v>0</v>
      </c>
    </row>
    <row r="22" spans="1:4" ht="58.9" customHeight="1" x14ac:dyDescent="0.3">
      <c r="A22" s="361" t="s">
        <v>483</v>
      </c>
      <c r="B22" s="70" t="s">
        <v>180</v>
      </c>
      <c r="C22" s="397">
        <v>0</v>
      </c>
      <c r="D22" s="397">
        <v>0</v>
      </c>
    </row>
    <row r="23" spans="1:4" ht="50.25" customHeight="1" x14ac:dyDescent="0.3">
      <c r="A23" s="359" t="s">
        <v>484</v>
      </c>
      <c r="B23" s="360" t="s">
        <v>485</v>
      </c>
      <c r="C23" s="396">
        <f t="shared" ref="C23:D25" si="0">+C24</f>
        <v>0</v>
      </c>
      <c r="D23" s="396">
        <f t="shared" si="0"/>
        <v>0</v>
      </c>
    </row>
    <row r="24" spans="1:4" ht="40.5" customHeight="1" x14ac:dyDescent="0.3">
      <c r="A24" s="361" t="s">
        <v>486</v>
      </c>
      <c r="B24" s="362" t="s">
        <v>487</v>
      </c>
      <c r="C24" s="398">
        <f t="shared" si="0"/>
        <v>0</v>
      </c>
      <c r="D24" s="398">
        <f t="shared" si="0"/>
        <v>0</v>
      </c>
    </row>
    <row r="25" spans="1:4" ht="126.75" x14ac:dyDescent="0.3">
      <c r="A25" s="361" t="s">
        <v>488</v>
      </c>
      <c r="B25" s="362" t="s">
        <v>489</v>
      </c>
      <c r="C25" s="398">
        <f t="shared" si="0"/>
        <v>0</v>
      </c>
      <c r="D25" s="398">
        <f t="shared" si="0"/>
        <v>0</v>
      </c>
    </row>
    <row r="26" spans="1:4" ht="111" x14ac:dyDescent="0.3">
      <c r="A26" s="361" t="s">
        <v>490</v>
      </c>
      <c r="B26" s="362" t="s">
        <v>491</v>
      </c>
      <c r="C26" s="398">
        <v>0</v>
      </c>
      <c r="D26" s="398">
        <v>0</v>
      </c>
    </row>
    <row r="27" spans="1:4" ht="36" customHeight="1" x14ac:dyDescent="0.3">
      <c r="B27" s="399"/>
    </row>
    <row r="28" spans="1:4" ht="54" customHeight="1" x14ac:dyDescent="0.3">
      <c r="B28" s="399"/>
    </row>
    <row r="29" spans="1:4" ht="69.599999999999994" customHeight="1" x14ac:dyDescent="0.3">
      <c r="B29" s="399"/>
    </row>
    <row r="30" spans="1:4" ht="31.5" customHeight="1" x14ac:dyDescent="0.3">
      <c r="B30" s="399"/>
    </row>
    <row r="31" spans="1:4" ht="52.9" customHeight="1" x14ac:dyDescent="0.3">
      <c r="B31" s="399"/>
    </row>
    <row r="32" spans="1:4" ht="69" customHeight="1" x14ac:dyDescent="0.3">
      <c r="B32" s="399"/>
    </row>
    <row r="35" spans="2:2" x14ac:dyDescent="0.3">
      <c r="B35" s="399"/>
    </row>
    <row r="37" spans="2:2" ht="59.25" customHeight="1" x14ac:dyDescent="0.3">
      <c r="B37" s="399"/>
    </row>
  </sheetData>
  <mergeCells count="2">
    <mergeCell ref="A1:D1"/>
    <mergeCell ref="A2:D2"/>
  </mergeCells>
  <pageMargins left="1.1812499999999999" right="0.39374999999999999" top="0.78749999999999998" bottom="0.78749999999999998" header="0.51180555555555496" footer="0.51180555555555496"/>
  <pageSetup paperSize="9" scale="6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B3" sqref="B3:H3"/>
    </sheetView>
  </sheetViews>
  <sheetFormatPr defaultColWidth="8.85546875" defaultRowHeight="15" outlineLevelCol="2" x14ac:dyDescent="0.25"/>
  <cols>
    <col min="1" max="1" width="29" customWidth="1"/>
    <col min="2" max="2" width="28.5703125" customWidth="1"/>
    <col min="3" max="3" width="17.42578125" style="18" hidden="1" customWidth="1" outlineLevel="1"/>
    <col min="4" max="6" width="11" style="19" hidden="1" customWidth="1" outlineLevel="2"/>
    <col min="7" max="7" width="5.140625" style="19" hidden="1" customWidth="1" outlineLevel="2"/>
    <col min="8" max="8" width="19.140625" style="20" customWidth="1" collapsed="1"/>
  </cols>
  <sheetData>
    <row r="1" spans="1:8" ht="2.25" customHeight="1" x14ac:dyDescent="0.25"/>
    <row r="2" spans="1:8" ht="0.75" customHeight="1" x14ac:dyDescent="0.25">
      <c r="A2" s="21"/>
      <c r="B2" s="22"/>
      <c r="C2" s="22"/>
    </row>
    <row r="3" spans="1:8" ht="120" customHeight="1" x14ac:dyDescent="0.25">
      <c r="A3" s="21"/>
      <c r="B3" s="492" t="s">
        <v>570</v>
      </c>
      <c r="C3" s="492"/>
      <c r="D3" s="492"/>
      <c r="E3" s="492"/>
      <c r="F3" s="492"/>
      <c r="G3" s="492"/>
      <c r="H3" s="492"/>
    </row>
    <row r="4" spans="1:8" x14ac:dyDescent="0.25">
      <c r="A4" s="21"/>
      <c r="B4" s="21"/>
      <c r="C4" s="22"/>
    </row>
    <row r="5" spans="1:8" ht="15.75" customHeight="1" x14ac:dyDescent="0.25">
      <c r="A5" s="493" t="s">
        <v>42</v>
      </c>
      <c r="B5" s="493"/>
      <c r="C5" s="493"/>
      <c r="D5" s="493"/>
      <c r="E5" s="493"/>
      <c r="F5" s="493"/>
      <c r="G5" s="493"/>
      <c r="H5" s="493"/>
    </row>
    <row r="6" spans="1:8" ht="15.75" customHeight="1" x14ac:dyDescent="0.25">
      <c r="A6" s="493"/>
      <c r="B6" s="493"/>
      <c r="C6" s="493"/>
      <c r="D6" s="493"/>
      <c r="E6" s="493"/>
      <c r="F6" s="493"/>
      <c r="G6" s="493"/>
      <c r="H6" s="493"/>
    </row>
    <row r="7" spans="1:8" ht="15.75" x14ac:dyDescent="0.25">
      <c r="A7" s="23"/>
      <c r="B7" s="23"/>
      <c r="C7" s="24"/>
      <c r="D7" s="25"/>
      <c r="E7" s="25"/>
      <c r="F7" s="25"/>
      <c r="G7" s="25"/>
      <c r="H7" s="26"/>
    </row>
    <row r="8" spans="1:8" ht="47.25" customHeight="1" x14ac:dyDescent="0.25">
      <c r="A8" s="494" t="s">
        <v>43</v>
      </c>
      <c r="B8" s="494" t="s">
        <v>44</v>
      </c>
      <c r="C8" s="495" t="s">
        <v>45</v>
      </c>
      <c r="D8" s="496" t="s">
        <v>46</v>
      </c>
      <c r="E8" s="496" t="s">
        <v>47</v>
      </c>
      <c r="F8" s="496" t="s">
        <v>48</v>
      </c>
      <c r="G8" s="496" t="s">
        <v>49</v>
      </c>
      <c r="H8" s="497" t="s">
        <v>50</v>
      </c>
    </row>
    <row r="9" spans="1:8" ht="15" customHeight="1" x14ac:dyDescent="0.25">
      <c r="A9" s="494"/>
      <c r="B9" s="494"/>
      <c r="C9" s="495"/>
      <c r="D9" s="496"/>
      <c r="E9" s="496"/>
      <c r="F9" s="496"/>
      <c r="G9" s="496"/>
      <c r="H9" s="497"/>
    </row>
    <row r="10" spans="1:8" ht="15.75" x14ac:dyDescent="0.25">
      <c r="A10" s="29"/>
      <c r="B10" s="27" t="s">
        <v>51</v>
      </c>
      <c r="C10" s="28">
        <f>C11+C28</f>
        <v>5346.54</v>
      </c>
      <c r="D10" s="30">
        <f>SUM(D11:D36)</f>
        <v>577.21</v>
      </c>
      <c r="E10" s="30">
        <f>SUM(E11:E36)</f>
        <v>235</v>
      </c>
      <c r="F10" s="30">
        <f>SUM(F11:F36)</f>
        <v>40</v>
      </c>
      <c r="G10" s="30">
        <f>SUM(G11:G36)</f>
        <v>145.55000000000001</v>
      </c>
      <c r="H10" s="31">
        <f>H11+H28</f>
        <v>4989</v>
      </c>
    </row>
    <row r="11" spans="1:8" ht="47.25" x14ac:dyDescent="0.25">
      <c r="A11" s="27" t="s">
        <v>52</v>
      </c>
      <c r="B11" s="27" t="s">
        <v>53</v>
      </c>
      <c r="C11" s="28">
        <f>C18+C14+C12</f>
        <v>815</v>
      </c>
      <c r="D11" s="32"/>
      <c r="E11" s="32"/>
      <c r="F11" s="32"/>
      <c r="G11" s="32"/>
      <c r="H11" s="31">
        <f>H12+H14+H18+H25</f>
        <v>901.4</v>
      </c>
    </row>
    <row r="12" spans="1:8" ht="31.5" x14ac:dyDescent="0.25">
      <c r="A12" s="27" t="s">
        <v>54</v>
      </c>
      <c r="B12" s="27" t="s">
        <v>55</v>
      </c>
      <c r="C12" s="28">
        <v>70</v>
      </c>
      <c r="D12" s="32"/>
      <c r="E12" s="32"/>
      <c r="F12" s="32"/>
      <c r="G12" s="32"/>
      <c r="H12" s="31">
        <f>H13</f>
        <v>114.4</v>
      </c>
    </row>
    <row r="13" spans="1:8" ht="31.5" x14ac:dyDescent="0.25">
      <c r="A13" s="33" t="s">
        <v>56</v>
      </c>
      <c r="B13" s="33" t="s">
        <v>57</v>
      </c>
      <c r="C13" s="34">
        <v>70</v>
      </c>
      <c r="D13" s="32"/>
      <c r="E13" s="32">
        <v>45</v>
      </c>
      <c r="F13" s="32"/>
      <c r="G13" s="32"/>
      <c r="H13" s="35">
        <v>114.4</v>
      </c>
    </row>
    <row r="14" spans="1:8" ht="31.5" x14ac:dyDescent="0.25">
      <c r="A14" s="27" t="s">
        <v>58</v>
      </c>
      <c r="B14" s="27" t="s">
        <v>59</v>
      </c>
      <c r="C14" s="28">
        <f>C15+C16+C17</f>
        <v>555</v>
      </c>
      <c r="D14" s="32"/>
      <c r="E14" s="32"/>
      <c r="F14" s="32"/>
      <c r="G14" s="32"/>
      <c r="H14" s="31">
        <f>H15+H16+H17</f>
        <v>229</v>
      </c>
    </row>
    <row r="15" spans="1:8" ht="47.25" x14ac:dyDescent="0.25">
      <c r="A15" s="33" t="s">
        <v>60</v>
      </c>
      <c r="B15" s="33" t="s">
        <v>7</v>
      </c>
      <c r="C15" s="34">
        <v>450</v>
      </c>
      <c r="D15" s="32"/>
      <c r="E15" s="32"/>
      <c r="F15" s="32"/>
      <c r="G15" s="32"/>
      <c r="H15" s="35">
        <v>200</v>
      </c>
    </row>
    <row r="16" spans="1:8" ht="94.5" hidden="1" x14ac:dyDescent="0.25">
      <c r="A16" s="33" t="s">
        <v>61</v>
      </c>
      <c r="B16" s="33" t="s">
        <v>8</v>
      </c>
      <c r="C16" s="34">
        <v>80</v>
      </c>
      <c r="D16" s="32"/>
      <c r="E16" s="32"/>
      <c r="F16" s="32"/>
      <c r="G16" s="32"/>
      <c r="H16" s="35">
        <v>0</v>
      </c>
    </row>
    <row r="17" spans="1:8" ht="78.75" x14ac:dyDescent="0.25">
      <c r="A17" s="33" t="s">
        <v>62</v>
      </c>
      <c r="B17" s="33" t="s">
        <v>9</v>
      </c>
      <c r="C17" s="34">
        <v>25</v>
      </c>
      <c r="D17" s="32"/>
      <c r="E17" s="32"/>
      <c r="F17" s="32">
        <v>40</v>
      </c>
      <c r="G17" s="32">
        <v>30</v>
      </c>
      <c r="H17" s="35">
        <v>29</v>
      </c>
    </row>
    <row r="18" spans="1:8" ht="15.75" x14ac:dyDescent="0.25">
      <c r="A18" s="27" t="s">
        <v>63</v>
      </c>
      <c r="B18" s="27" t="s">
        <v>64</v>
      </c>
      <c r="C18" s="28">
        <f>C19+C20</f>
        <v>190</v>
      </c>
      <c r="D18" s="32"/>
      <c r="E18" s="32"/>
      <c r="F18" s="32"/>
      <c r="G18" s="32"/>
      <c r="H18" s="31">
        <f>H19+H20</f>
        <v>273</v>
      </c>
    </row>
    <row r="19" spans="1:8" ht="126" x14ac:dyDescent="0.25">
      <c r="A19" s="33" t="s">
        <v>65</v>
      </c>
      <c r="B19" s="33" t="s">
        <v>10</v>
      </c>
      <c r="C19" s="34">
        <v>50</v>
      </c>
      <c r="D19" s="32"/>
      <c r="E19" s="32"/>
      <c r="F19" s="32"/>
      <c r="G19" s="32"/>
      <c r="H19" s="35">
        <v>100</v>
      </c>
    </row>
    <row r="20" spans="1:8" ht="15.75" x14ac:dyDescent="0.25">
      <c r="A20" s="27" t="s">
        <v>66</v>
      </c>
      <c r="B20" s="27" t="s">
        <v>11</v>
      </c>
      <c r="C20" s="28">
        <f>C21+C22</f>
        <v>140</v>
      </c>
      <c r="D20" s="32"/>
      <c r="E20" s="32"/>
      <c r="F20" s="32"/>
      <c r="G20" s="32"/>
      <c r="H20" s="31">
        <f>H21+H22</f>
        <v>173</v>
      </c>
    </row>
    <row r="21" spans="1:8" ht="141.75" x14ac:dyDescent="0.25">
      <c r="A21" s="33" t="s">
        <v>67</v>
      </c>
      <c r="B21" s="33" t="s">
        <v>12</v>
      </c>
      <c r="C21" s="34">
        <v>120</v>
      </c>
      <c r="D21" s="32"/>
      <c r="E21" s="32"/>
      <c r="F21" s="32"/>
      <c r="G21" s="32"/>
      <c r="H21" s="35">
        <v>105</v>
      </c>
    </row>
    <row r="22" spans="1:8" ht="141.75" x14ac:dyDescent="0.25">
      <c r="A22" s="33" t="s">
        <v>68</v>
      </c>
      <c r="B22" s="33" t="s">
        <v>13</v>
      </c>
      <c r="C22" s="34">
        <v>20</v>
      </c>
      <c r="D22" s="32"/>
      <c r="E22" s="32"/>
      <c r="F22" s="32"/>
      <c r="G22" s="32">
        <v>30</v>
      </c>
      <c r="H22" s="35">
        <v>68</v>
      </c>
    </row>
    <row r="23" spans="1:8" ht="63" hidden="1" x14ac:dyDescent="0.25">
      <c r="A23" s="36" t="s">
        <v>69</v>
      </c>
      <c r="B23" s="27" t="s">
        <v>70</v>
      </c>
      <c r="C23" s="28"/>
      <c r="D23" s="30"/>
      <c r="E23" s="30"/>
      <c r="F23" s="30"/>
      <c r="G23" s="30"/>
      <c r="H23" s="31">
        <f>H24</f>
        <v>0</v>
      </c>
    </row>
    <row r="24" spans="1:8" ht="78.75" hidden="1" x14ac:dyDescent="0.25">
      <c r="A24" s="37" t="s">
        <v>71</v>
      </c>
      <c r="B24" s="33" t="s">
        <v>72</v>
      </c>
      <c r="C24" s="34"/>
      <c r="D24" s="32"/>
      <c r="E24" s="32"/>
      <c r="F24" s="32"/>
      <c r="G24" s="32"/>
      <c r="H24" s="35">
        <v>0</v>
      </c>
    </row>
    <row r="25" spans="1:8" ht="15.75" x14ac:dyDescent="0.25">
      <c r="A25" s="36" t="s">
        <v>73</v>
      </c>
      <c r="B25" s="27"/>
      <c r="C25" s="34"/>
      <c r="D25" s="32"/>
      <c r="E25" s="32"/>
      <c r="F25" s="32"/>
      <c r="G25" s="32"/>
      <c r="H25" s="31">
        <f>H26</f>
        <v>285</v>
      </c>
    </row>
    <row r="26" spans="1:8" ht="63" x14ac:dyDescent="0.25">
      <c r="A26" s="37" t="s">
        <v>69</v>
      </c>
      <c r="B26" s="37" t="s">
        <v>74</v>
      </c>
      <c r="C26" s="34"/>
      <c r="D26" s="32"/>
      <c r="E26" s="32"/>
      <c r="F26" s="32"/>
      <c r="G26" s="32"/>
      <c r="H26" s="35">
        <f>H27</f>
        <v>285</v>
      </c>
    </row>
    <row r="27" spans="1:8" ht="247.5" x14ac:dyDescent="0.25">
      <c r="A27" s="37" t="s">
        <v>75</v>
      </c>
      <c r="B27" s="38" t="s">
        <v>76</v>
      </c>
      <c r="C27" s="34"/>
      <c r="D27" s="32"/>
      <c r="E27" s="32"/>
      <c r="F27" s="32"/>
      <c r="G27" s="32"/>
      <c r="H27" s="35">
        <v>285</v>
      </c>
    </row>
    <row r="28" spans="1:8" ht="31.5" x14ac:dyDescent="0.25">
      <c r="A28" s="27" t="s">
        <v>77</v>
      </c>
      <c r="B28" s="27" t="s">
        <v>78</v>
      </c>
      <c r="C28" s="28">
        <f>C29</f>
        <v>4531.54</v>
      </c>
      <c r="D28" s="32"/>
      <c r="E28" s="32"/>
      <c r="F28" s="32"/>
      <c r="G28" s="32"/>
      <c r="H28" s="31">
        <f>H29</f>
        <v>4087.6000000000004</v>
      </c>
    </row>
    <row r="29" spans="1:8" ht="78.75" x14ac:dyDescent="0.25">
      <c r="A29" s="27" t="s">
        <v>79</v>
      </c>
      <c r="B29" s="27" t="s">
        <v>80</v>
      </c>
      <c r="C29" s="28">
        <f>C30+C31+C32+C33+C34+C36</f>
        <v>4531.54</v>
      </c>
      <c r="D29" s="32"/>
      <c r="E29" s="32"/>
      <c r="F29" s="32"/>
      <c r="G29" s="32"/>
      <c r="H29" s="31">
        <f>H30+H31+H32+H33+H34</f>
        <v>4087.6000000000004</v>
      </c>
    </row>
    <row r="30" spans="1:8" ht="63" x14ac:dyDescent="0.25">
      <c r="A30" s="33" t="s">
        <v>81</v>
      </c>
      <c r="B30" s="33" t="s">
        <v>82</v>
      </c>
      <c r="C30" s="34">
        <v>1016.8</v>
      </c>
      <c r="D30" s="32"/>
      <c r="E30" s="32"/>
      <c r="F30" s="32"/>
      <c r="G30" s="32"/>
      <c r="H30" s="35">
        <v>1247.7</v>
      </c>
    </row>
    <row r="31" spans="1:8" ht="110.25" x14ac:dyDescent="0.25">
      <c r="A31" s="33" t="s">
        <v>83</v>
      </c>
      <c r="B31" s="33" t="s">
        <v>84</v>
      </c>
      <c r="C31" s="34">
        <v>60</v>
      </c>
      <c r="D31" s="32"/>
      <c r="E31" s="32"/>
      <c r="F31" s="32"/>
      <c r="G31" s="32"/>
      <c r="H31" s="35">
        <v>95.6</v>
      </c>
    </row>
    <row r="32" spans="1:8" ht="110.25" x14ac:dyDescent="0.25">
      <c r="A32" s="33" t="s">
        <v>85</v>
      </c>
      <c r="B32" s="33" t="s">
        <v>86</v>
      </c>
      <c r="C32" s="34">
        <v>822</v>
      </c>
      <c r="D32" s="32"/>
      <c r="E32" s="32"/>
      <c r="F32" s="32"/>
      <c r="G32" s="32">
        <v>85.55</v>
      </c>
      <c r="H32" s="35">
        <v>843</v>
      </c>
    </row>
    <row r="33" spans="1:8" ht="94.5" x14ac:dyDescent="0.25">
      <c r="A33" s="37" t="s">
        <v>87</v>
      </c>
      <c r="B33" s="33" t="s">
        <v>88</v>
      </c>
      <c r="C33" s="34">
        <v>1401.2</v>
      </c>
      <c r="D33" s="32"/>
      <c r="E33" s="32"/>
      <c r="F33" s="32"/>
      <c r="G33" s="32"/>
      <c r="H33" s="35">
        <v>1601.3</v>
      </c>
    </row>
    <row r="34" spans="1:8" ht="126" x14ac:dyDescent="0.25">
      <c r="A34" s="37" t="s">
        <v>89</v>
      </c>
      <c r="B34" s="33" t="s">
        <v>90</v>
      </c>
      <c r="C34" s="34">
        <v>626.95000000000005</v>
      </c>
      <c r="D34" s="32"/>
      <c r="E34" s="32"/>
      <c r="F34" s="32"/>
      <c r="G34" s="32"/>
      <c r="H34" s="35">
        <v>300</v>
      </c>
    </row>
    <row r="35" spans="1:8" ht="46.15" hidden="1" customHeight="1" x14ac:dyDescent="0.25">
      <c r="A35" s="39" t="s">
        <v>91</v>
      </c>
      <c r="B35" s="40" t="s">
        <v>92</v>
      </c>
      <c r="C35" s="41">
        <v>0</v>
      </c>
      <c r="D35" s="42"/>
      <c r="E35" s="42">
        <v>190</v>
      </c>
      <c r="F35" s="42"/>
      <c r="G35" s="42"/>
      <c r="H35" s="43">
        <v>0</v>
      </c>
    </row>
    <row r="36" spans="1:8" ht="113.25" hidden="1" x14ac:dyDescent="0.25">
      <c r="A36" s="44" t="s">
        <v>93</v>
      </c>
      <c r="B36" s="45" t="s">
        <v>94</v>
      </c>
      <c r="C36" s="46" t="s">
        <v>95</v>
      </c>
      <c r="D36" s="47">
        <v>577.21</v>
      </c>
      <c r="E36" s="47"/>
      <c r="F36" s="47"/>
      <c r="G36" s="47"/>
      <c r="H36" s="48">
        <v>0</v>
      </c>
    </row>
  </sheetData>
  <mergeCells count="10">
    <mergeCell ref="B3:H3"/>
    <mergeCell ref="A5:H6"/>
    <mergeCell ref="A8:A9"/>
    <mergeCell ref="B8:B9"/>
    <mergeCell ref="C8:C9"/>
    <mergeCell ref="D8:D9"/>
    <mergeCell ref="E8:E9"/>
    <mergeCell ref="F8:F9"/>
    <mergeCell ref="G8:G9"/>
    <mergeCell ref="H8:H9"/>
  </mergeCells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A14" sqref="A14"/>
    </sheetView>
  </sheetViews>
  <sheetFormatPr defaultColWidth="8.85546875" defaultRowHeight="15" x14ac:dyDescent="0.25"/>
  <cols>
    <col min="1" max="1" width="13.28515625" customWidth="1"/>
    <col min="2" max="2" width="14.42578125" customWidth="1"/>
    <col min="3" max="3" width="16.5703125" customWidth="1"/>
    <col min="4" max="4" width="15.85546875" customWidth="1"/>
    <col min="5" max="5" width="17.140625" customWidth="1"/>
    <col min="6" max="6" width="13.28515625" customWidth="1"/>
    <col min="7" max="7" width="20.5703125" customWidth="1"/>
  </cols>
  <sheetData>
    <row r="1" spans="1:8" ht="130.5" customHeight="1" x14ac:dyDescent="0.25">
      <c r="A1" s="400"/>
      <c r="B1" s="400"/>
      <c r="C1" s="400"/>
      <c r="D1" s="400"/>
      <c r="E1" s="400"/>
      <c r="F1" s="519" t="s">
        <v>501</v>
      </c>
      <c r="G1" s="519"/>
      <c r="H1" s="519"/>
    </row>
    <row r="2" spans="1:8" x14ac:dyDescent="0.25">
      <c r="A2" s="400"/>
      <c r="B2" s="400"/>
      <c r="C2" s="400"/>
      <c r="D2" s="400"/>
      <c r="E2" s="400"/>
      <c r="F2" s="520"/>
      <c r="G2" s="520"/>
    </row>
    <row r="3" spans="1:8" ht="43.15" customHeight="1" x14ac:dyDescent="0.25">
      <c r="A3" s="521" t="s">
        <v>502</v>
      </c>
      <c r="B3" s="521"/>
      <c r="C3" s="521"/>
      <c r="D3" s="521"/>
      <c r="E3" s="521"/>
      <c r="F3" s="521"/>
      <c r="G3" s="521"/>
    </row>
    <row r="4" spans="1:8" ht="15.75" x14ac:dyDescent="0.25">
      <c r="A4" s="401"/>
      <c r="B4" s="402"/>
      <c r="C4" s="402"/>
      <c r="D4" s="402"/>
      <c r="E4" s="402"/>
      <c r="F4" s="402"/>
      <c r="G4" s="402"/>
    </row>
    <row r="5" spans="1:8" ht="15.75" customHeight="1" x14ac:dyDescent="0.25">
      <c r="A5" s="521" t="s">
        <v>503</v>
      </c>
      <c r="B5" s="521"/>
      <c r="C5" s="521"/>
      <c r="D5" s="521"/>
      <c r="E5" s="521"/>
      <c r="F5" s="521"/>
      <c r="G5" s="521"/>
    </row>
    <row r="6" spans="1:8" ht="15.75" x14ac:dyDescent="0.25">
      <c r="A6" s="403"/>
      <c r="B6" s="403"/>
      <c r="C6" s="403"/>
      <c r="D6" s="403"/>
      <c r="E6" s="403"/>
      <c r="F6" s="403"/>
      <c r="G6" s="404" t="s">
        <v>504</v>
      </c>
    </row>
    <row r="7" spans="1:8" ht="75" x14ac:dyDescent="0.25">
      <c r="A7" s="405" t="s">
        <v>441</v>
      </c>
      <c r="B7" s="406" t="s">
        <v>505</v>
      </c>
      <c r="C7" s="405" t="s">
        <v>506</v>
      </c>
      <c r="D7" s="405" t="s">
        <v>507</v>
      </c>
      <c r="E7" s="405" t="s">
        <v>508</v>
      </c>
      <c r="F7" s="405" t="s">
        <v>509</v>
      </c>
      <c r="G7" s="405" t="s">
        <v>510</v>
      </c>
    </row>
    <row r="8" spans="1:8" ht="15.75" x14ac:dyDescent="0.25">
      <c r="A8" s="407">
        <v>1</v>
      </c>
      <c r="B8" s="407" t="s">
        <v>511</v>
      </c>
      <c r="C8" s="407" t="s">
        <v>512</v>
      </c>
      <c r="D8" s="407" t="s">
        <v>512</v>
      </c>
      <c r="E8" s="407" t="s">
        <v>512</v>
      </c>
      <c r="F8" s="407" t="s">
        <v>512</v>
      </c>
      <c r="G8" s="407" t="s">
        <v>512</v>
      </c>
    </row>
    <row r="9" spans="1:8" ht="15.75" x14ac:dyDescent="0.25">
      <c r="A9" s="408"/>
      <c r="B9" s="409"/>
      <c r="C9" s="409"/>
      <c r="D9" s="410"/>
      <c r="E9" s="410"/>
      <c r="F9" s="410"/>
      <c r="G9" s="411"/>
    </row>
    <row r="10" spans="1:8" ht="59.25" customHeight="1" x14ac:dyDescent="0.25">
      <c r="A10" s="521" t="s">
        <v>513</v>
      </c>
      <c r="B10" s="521"/>
      <c r="C10" s="521"/>
      <c r="D10" s="521"/>
      <c r="E10" s="521"/>
      <c r="F10" s="521"/>
      <c r="G10" s="521"/>
    </row>
    <row r="11" spans="1:8" ht="15.75" x14ac:dyDescent="0.25">
      <c r="A11" s="412"/>
      <c r="B11" s="413"/>
      <c r="C11" s="413"/>
      <c r="D11" s="413"/>
      <c r="E11" s="414"/>
      <c r="F11" s="415"/>
      <c r="G11" s="415" t="s">
        <v>504</v>
      </c>
    </row>
    <row r="12" spans="1:8" ht="15" customHeight="1" x14ac:dyDescent="0.25">
      <c r="A12" s="517" t="s">
        <v>514</v>
      </c>
      <c r="B12" s="517"/>
      <c r="C12" s="517"/>
      <c r="D12" s="517"/>
      <c r="E12" s="517"/>
      <c r="F12" s="517"/>
      <c r="G12" s="518" t="s">
        <v>412</v>
      </c>
    </row>
    <row r="13" spans="1:8" ht="26.45" customHeight="1" x14ac:dyDescent="0.25">
      <c r="A13" s="517"/>
      <c r="B13" s="517"/>
      <c r="C13" s="517"/>
      <c r="D13" s="517"/>
      <c r="E13" s="517"/>
      <c r="F13" s="517"/>
      <c r="G13" s="518"/>
    </row>
    <row r="14" spans="1:8" ht="31.9" customHeight="1" x14ac:dyDescent="0.25">
      <c r="A14" s="517" t="s">
        <v>515</v>
      </c>
      <c r="B14" s="517"/>
      <c r="C14" s="517"/>
      <c r="D14" s="517"/>
      <c r="E14" s="517"/>
      <c r="F14" s="517"/>
      <c r="G14" s="416">
        <v>0</v>
      </c>
    </row>
    <row r="15" spans="1:8" ht="15.75" x14ac:dyDescent="0.25">
      <c r="A15" s="414"/>
      <c r="B15" s="414"/>
      <c r="C15" s="414"/>
      <c r="D15" s="414"/>
      <c r="E15" s="414"/>
      <c r="F15" s="417"/>
      <c r="G15" s="414"/>
    </row>
  </sheetData>
  <mergeCells count="8">
    <mergeCell ref="A12:F13"/>
    <mergeCell ref="G12:G13"/>
    <mergeCell ref="A14:F14"/>
    <mergeCell ref="F1:H1"/>
    <mergeCell ref="F2:G2"/>
    <mergeCell ref="A3:G3"/>
    <mergeCell ref="A5:G5"/>
    <mergeCell ref="A10:G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11"/>
  <sheetViews>
    <sheetView zoomScaleNormal="100" workbookViewId="0">
      <selection sqref="A1:C1"/>
    </sheetView>
  </sheetViews>
  <sheetFormatPr defaultColWidth="9.140625" defaultRowHeight="15.75" x14ac:dyDescent="0.3"/>
  <cols>
    <col min="1" max="1" width="9.85546875" style="418" customWidth="1"/>
    <col min="2" max="2" width="67.5703125" style="419" customWidth="1"/>
    <col min="3" max="3" width="19.140625" style="420" customWidth="1"/>
    <col min="4" max="1024" width="9.140625" style="418"/>
  </cols>
  <sheetData>
    <row r="1" spans="1:6" ht="102" customHeight="1" x14ac:dyDescent="0.3">
      <c r="A1" s="515" t="s">
        <v>573</v>
      </c>
      <c r="B1" s="515"/>
      <c r="C1" s="515"/>
    </row>
    <row r="2" spans="1:6" ht="20.45" customHeight="1" x14ac:dyDescent="0.3">
      <c r="A2" s="5"/>
      <c r="B2" s="4"/>
      <c r="C2" s="4"/>
    </row>
    <row r="3" spans="1:6" ht="39" customHeight="1" x14ac:dyDescent="0.3">
      <c r="A3" s="522" t="s">
        <v>516</v>
      </c>
      <c r="B3" s="522"/>
      <c r="C3" s="522"/>
    </row>
    <row r="4" spans="1:6" ht="15" customHeight="1" x14ac:dyDescent="0.3">
      <c r="A4" s="499" t="s">
        <v>441</v>
      </c>
      <c r="B4" s="499" t="s">
        <v>185</v>
      </c>
      <c r="C4" s="523" t="s">
        <v>412</v>
      </c>
    </row>
    <row r="5" spans="1:6" x14ac:dyDescent="0.3">
      <c r="A5" s="499"/>
      <c r="B5" s="499"/>
      <c r="C5" s="523"/>
      <c r="F5" s="421"/>
    </row>
    <row r="6" spans="1:6" ht="25.5" x14ac:dyDescent="0.3">
      <c r="A6" s="422" t="s">
        <v>442</v>
      </c>
      <c r="B6" s="423" t="s">
        <v>443</v>
      </c>
      <c r="C6" s="424"/>
    </row>
    <row r="7" spans="1:6" ht="32.25" x14ac:dyDescent="0.3">
      <c r="A7" s="425">
        <v>1</v>
      </c>
      <c r="B7" s="426" t="s">
        <v>517</v>
      </c>
      <c r="C7" s="427">
        <v>0</v>
      </c>
    </row>
    <row r="8" spans="1:6" x14ac:dyDescent="0.3">
      <c r="A8" s="428"/>
      <c r="B8" s="429" t="s">
        <v>446</v>
      </c>
      <c r="C8" s="430">
        <f>C7</f>
        <v>0</v>
      </c>
    </row>
    <row r="9" spans="1:6" x14ac:dyDescent="0.3">
      <c r="A9" s="422" t="s">
        <v>447</v>
      </c>
      <c r="B9" s="423" t="s">
        <v>448</v>
      </c>
      <c r="C9" s="430"/>
    </row>
    <row r="10" spans="1:6" ht="63.75" x14ac:dyDescent="0.3">
      <c r="A10" s="425">
        <v>1</v>
      </c>
      <c r="B10" s="426" t="s">
        <v>449</v>
      </c>
      <c r="C10" s="427">
        <v>0</v>
      </c>
    </row>
    <row r="11" spans="1:6" x14ac:dyDescent="0.3">
      <c r="A11" s="425" t="s">
        <v>41</v>
      </c>
      <c r="B11" s="431" t="s">
        <v>446</v>
      </c>
      <c r="C11" s="430">
        <f>C10</f>
        <v>0</v>
      </c>
    </row>
  </sheetData>
  <mergeCells count="5">
    <mergeCell ref="A1:C1"/>
    <mergeCell ref="A3:C3"/>
    <mergeCell ref="A4:A5"/>
    <mergeCell ref="B4:B5"/>
    <mergeCell ref="C4:C5"/>
  </mergeCells>
  <pageMargins left="1.1812499999999999" right="0.39374999999999999" top="0.78749999999999998" bottom="0.78749999999999998" header="0.51180555555555496" footer="0.51180555555555496"/>
  <pageSetup paperSize="9" scale="88" firstPageNumber="0" fitToHeight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I14" sqref="I14"/>
    </sheetView>
  </sheetViews>
  <sheetFormatPr defaultColWidth="8.85546875" defaultRowHeight="15" x14ac:dyDescent="0.25"/>
  <cols>
    <col min="1" max="1" width="13.28515625" customWidth="1"/>
    <col min="2" max="2" width="14.42578125" customWidth="1"/>
    <col min="3" max="3" width="16.5703125" customWidth="1"/>
    <col min="4" max="4" width="15.85546875" customWidth="1"/>
    <col min="5" max="5" width="17.140625" customWidth="1"/>
    <col min="6" max="6" width="13.28515625" customWidth="1"/>
    <col min="7" max="7" width="18.140625" customWidth="1"/>
  </cols>
  <sheetData>
    <row r="1" spans="1:7" ht="170.25" customHeight="1" x14ac:dyDescent="0.25">
      <c r="A1" s="400"/>
      <c r="B1" s="400"/>
      <c r="C1" s="400"/>
      <c r="D1" s="400"/>
      <c r="E1" s="400"/>
      <c r="F1" s="525" t="s">
        <v>518</v>
      </c>
      <c r="G1" s="525"/>
    </row>
    <row r="2" spans="1:7" x14ac:dyDescent="0.25">
      <c r="A2" s="400"/>
      <c r="B2" s="400"/>
      <c r="C2" s="400"/>
      <c r="D2" s="400"/>
      <c r="E2" s="400"/>
      <c r="F2" s="520"/>
      <c r="G2" s="520"/>
    </row>
    <row r="3" spans="1:7" ht="42.6" customHeight="1" x14ac:dyDescent="0.25">
      <c r="A3" s="521" t="s">
        <v>519</v>
      </c>
      <c r="B3" s="521"/>
      <c r="C3" s="521"/>
      <c r="D3" s="521"/>
      <c r="E3" s="521"/>
      <c r="F3" s="521"/>
      <c r="G3" s="521"/>
    </row>
    <row r="4" spans="1:7" ht="15.75" x14ac:dyDescent="0.25">
      <c r="A4" s="401"/>
      <c r="B4" s="402"/>
      <c r="C4" s="402"/>
      <c r="D4" s="402"/>
      <c r="E4" s="402"/>
      <c r="F4" s="402"/>
      <c r="G4" s="402"/>
    </row>
    <row r="5" spans="1:7" ht="15.75" customHeight="1" x14ac:dyDescent="0.25">
      <c r="A5" s="521" t="s">
        <v>520</v>
      </c>
      <c r="B5" s="521"/>
      <c r="C5" s="521"/>
      <c r="D5" s="521"/>
      <c r="E5" s="521"/>
      <c r="F5" s="521"/>
      <c r="G5" s="521"/>
    </row>
    <row r="6" spans="1:7" ht="15.75" x14ac:dyDescent="0.25">
      <c r="A6" s="403"/>
      <c r="B6" s="403"/>
      <c r="C6" s="403"/>
      <c r="D6" s="403"/>
      <c r="E6" s="403"/>
      <c r="F6" s="403"/>
      <c r="G6" s="404" t="s">
        <v>504</v>
      </c>
    </row>
    <row r="7" spans="1:7" ht="90" x14ac:dyDescent="0.25">
      <c r="A7" s="405" t="s">
        <v>441</v>
      </c>
      <c r="B7" s="406" t="s">
        <v>505</v>
      </c>
      <c r="C7" s="405" t="s">
        <v>506</v>
      </c>
      <c r="D7" s="405" t="s">
        <v>507</v>
      </c>
      <c r="E7" s="405" t="s">
        <v>508</v>
      </c>
      <c r="F7" s="405" t="s">
        <v>509</v>
      </c>
      <c r="G7" s="405" t="s">
        <v>510</v>
      </c>
    </row>
    <row r="8" spans="1:7" ht="15.75" x14ac:dyDescent="0.25">
      <c r="A8" s="407">
        <v>1</v>
      </c>
      <c r="B8" s="407" t="s">
        <v>511</v>
      </c>
      <c r="C8" s="407" t="s">
        <v>512</v>
      </c>
      <c r="D8" s="407" t="s">
        <v>512</v>
      </c>
      <c r="E8" s="407" t="s">
        <v>512</v>
      </c>
      <c r="F8" s="407" t="s">
        <v>512</v>
      </c>
      <c r="G8" s="407" t="s">
        <v>512</v>
      </c>
    </row>
    <row r="9" spans="1:7" ht="15.75" x14ac:dyDescent="0.25">
      <c r="A9" s="408"/>
      <c r="B9" s="409"/>
      <c r="C9" s="409"/>
      <c r="D9" s="410"/>
      <c r="E9" s="410"/>
      <c r="F9" s="410"/>
      <c r="G9" s="411"/>
    </row>
    <row r="10" spans="1:7" ht="45" customHeight="1" x14ac:dyDescent="0.25">
      <c r="A10" s="521" t="s">
        <v>513</v>
      </c>
      <c r="B10" s="521"/>
      <c r="C10" s="521"/>
      <c r="D10" s="521"/>
      <c r="E10" s="521"/>
      <c r="F10" s="521"/>
      <c r="G10" s="521"/>
    </row>
    <row r="11" spans="1:7" ht="15.75" x14ac:dyDescent="0.25">
      <c r="A11" s="412"/>
      <c r="B11" s="413"/>
      <c r="C11" s="413"/>
      <c r="D11" s="413"/>
      <c r="E11" s="414"/>
      <c r="F11" s="415"/>
      <c r="G11" s="415" t="s">
        <v>504</v>
      </c>
    </row>
    <row r="12" spans="1:7" ht="15.75" customHeight="1" x14ac:dyDescent="0.25">
      <c r="A12" s="517" t="s">
        <v>514</v>
      </c>
      <c r="B12" s="517"/>
      <c r="C12" s="517"/>
      <c r="D12" s="517"/>
      <c r="E12" s="517"/>
      <c r="F12" s="524" t="s">
        <v>412</v>
      </c>
      <c r="G12" s="524"/>
    </row>
    <row r="13" spans="1:7" x14ac:dyDescent="0.25">
      <c r="A13" s="517"/>
      <c r="B13" s="517"/>
      <c r="C13" s="517"/>
      <c r="D13" s="517"/>
      <c r="E13" s="517"/>
      <c r="F13" s="432" t="s">
        <v>437</v>
      </c>
      <c r="G13" s="433" t="s">
        <v>495</v>
      </c>
    </row>
    <row r="14" spans="1:7" ht="59.45" customHeight="1" x14ac:dyDescent="0.25">
      <c r="A14" s="517" t="s">
        <v>515</v>
      </c>
      <c r="B14" s="517"/>
      <c r="C14" s="517"/>
      <c r="D14" s="517"/>
      <c r="E14" s="517"/>
      <c r="F14" s="434">
        <v>63.3</v>
      </c>
      <c r="G14" s="434">
        <v>67.8</v>
      </c>
    </row>
    <row r="15" spans="1:7" ht="15.75" x14ac:dyDescent="0.25">
      <c r="A15" s="414"/>
      <c r="B15" s="414"/>
      <c r="C15" s="414"/>
      <c r="D15" s="414"/>
      <c r="E15" s="414"/>
      <c r="F15" s="417"/>
      <c r="G15" s="414"/>
    </row>
    <row r="16" spans="1:7" ht="15.75" x14ac:dyDescent="0.25">
      <c r="A16" s="414"/>
      <c r="B16" s="414"/>
      <c r="C16" s="414"/>
      <c r="D16" s="414"/>
      <c r="E16" s="414"/>
      <c r="F16" s="417"/>
      <c r="G16" s="414"/>
    </row>
    <row r="17" spans="1:7" ht="15.75" x14ac:dyDescent="0.25">
      <c r="A17" s="414"/>
      <c r="B17" s="414"/>
      <c r="C17" s="414"/>
      <c r="D17" s="414"/>
      <c r="E17" s="414"/>
      <c r="F17" s="417"/>
      <c r="G17" s="414"/>
    </row>
  </sheetData>
  <mergeCells count="8">
    <mergeCell ref="A12:E13"/>
    <mergeCell ref="F12:G12"/>
    <mergeCell ref="A14:E14"/>
    <mergeCell ref="F1:G1"/>
    <mergeCell ref="F2:G2"/>
    <mergeCell ref="A3:G3"/>
    <mergeCell ref="A5:G5"/>
    <mergeCell ref="A10:G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"/>
  <sheetViews>
    <sheetView topLeftCell="A4" zoomScaleNormal="100" workbookViewId="0">
      <selection activeCell="C10" sqref="C10"/>
    </sheetView>
  </sheetViews>
  <sheetFormatPr defaultColWidth="8.85546875" defaultRowHeight="15.75" x14ac:dyDescent="0.25"/>
  <cols>
    <col min="1" max="1" width="17.7109375" style="53" customWidth="1"/>
    <col min="2" max="2" width="27.28515625" style="53" customWidth="1"/>
    <col min="3" max="3" width="68.7109375" style="53" customWidth="1"/>
    <col min="4" max="1024" width="8.85546875" style="53"/>
  </cols>
  <sheetData>
    <row r="1" spans="1:3" ht="18" customHeight="1" x14ac:dyDescent="0.3">
      <c r="A1" s="53" t="e">
        <f ca="1">A1:C11</f>
        <v>#VALUE!</v>
      </c>
      <c r="C1" s="54" t="s">
        <v>109</v>
      </c>
    </row>
    <row r="2" spans="1:3" ht="82.5" customHeight="1" x14ac:dyDescent="0.25">
      <c r="A2" s="55"/>
      <c r="C2" s="5" t="s">
        <v>521</v>
      </c>
    </row>
    <row r="3" spans="1:3" x14ac:dyDescent="0.25">
      <c r="A3" s="55"/>
    </row>
    <row r="4" spans="1:3" ht="43.15" customHeight="1" x14ac:dyDescent="0.25">
      <c r="A4" s="491" t="s">
        <v>110</v>
      </c>
      <c r="B4" s="491"/>
      <c r="C4" s="491"/>
    </row>
    <row r="5" spans="1:3" x14ac:dyDescent="0.25">
      <c r="A5" s="56"/>
    </row>
    <row r="6" spans="1:3" ht="39.6" customHeight="1" x14ac:dyDescent="0.25">
      <c r="A6" s="499" t="s">
        <v>111</v>
      </c>
      <c r="B6" s="499"/>
      <c r="C6" s="499" t="s">
        <v>112</v>
      </c>
    </row>
    <row r="7" spans="1:3" ht="90" x14ac:dyDescent="0.25">
      <c r="A7" s="8" t="s">
        <v>113</v>
      </c>
      <c r="B7" s="8" t="s">
        <v>114</v>
      </c>
      <c r="C7" s="499"/>
    </row>
    <row r="8" spans="1:3" ht="25.5" x14ac:dyDescent="0.25">
      <c r="A8" s="57">
        <v>525</v>
      </c>
      <c r="B8" s="58"/>
      <c r="C8" s="57" t="s">
        <v>115</v>
      </c>
    </row>
    <row r="9" spans="1:3" ht="81.599999999999994" customHeight="1" x14ac:dyDescent="0.25">
      <c r="A9" s="8">
        <v>525</v>
      </c>
      <c r="B9" s="8" t="s">
        <v>522</v>
      </c>
      <c r="C9" s="59" t="s">
        <v>117</v>
      </c>
    </row>
    <row r="10" spans="1:3" ht="79.900000000000006" customHeight="1" x14ac:dyDescent="0.25">
      <c r="A10" s="8">
        <v>525</v>
      </c>
      <c r="B10" s="8" t="s">
        <v>523</v>
      </c>
      <c r="C10" s="59" t="s">
        <v>117</v>
      </c>
    </row>
    <row r="11" spans="1:3" ht="94.5" x14ac:dyDescent="0.25">
      <c r="A11" s="8">
        <v>525</v>
      </c>
      <c r="B11" s="8" t="s">
        <v>524</v>
      </c>
      <c r="C11" s="59" t="s">
        <v>16</v>
      </c>
    </row>
    <row r="12" spans="1:3" ht="94.5" x14ac:dyDescent="0.25">
      <c r="A12" s="8">
        <v>525</v>
      </c>
      <c r="B12" s="8" t="s">
        <v>525</v>
      </c>
      <c r="C12" s="59" t="s">
        <v>16</v>
      </c>
    </row>
    <row r="13" spans="1:3" ht="94.5" x14ac:dyDescent="0.25">
      <c r="A13" s="8">
        <v>525</v>
      </c>
      <c r="B13" s="8" t="s">
        <v>526</v>
      </c>
      <c r="C13" s="59" t="s">
        <v>20</v>
      </c>
    </row>
    <row r="14" spans="1:3" ht="78.75" x14ac:dyDescent="0.25">
      <c r="A14" s="8">
        <v>525</v>
      </c>
      <c r="B14" s="8" t="s">
        <v>121</v>
      </c>
      <c r="C14" s="59" t="s">
        <v>122</v>
      </c>
    </row>
    <row r="15" spans="1:3" ht="47.25" x14ac:dyDescent="0.25">
      <c r="A15" s="8">
        <v>525</v>
      </c>
      <c r="B15" s="8" t="s">
        <v>123</v>
      </c>
      <c r="C15" s="59" t="s">
        <v>23</v>
      </c>
    </row>
    <row r="16" spans="1:3" ht="94.5" x14ac:dyDescent="0.25">
      <c r="A16" s="8">
        <v>525</v>
      </c>
      <c r="B16" s="8" t="s">
        <v>124</v>
      </c>
      <c r="C16" s="59" t="s">
        <v>527</v>
      </c>
    </row>
    <row r="17" spans="1:3" ht="31.5" x14ac:dyDescent="0.25">
      <c r="A17" s="8">
        <v>525</v>
      </c>
      <c r="B17" s="8" t="s">
        <v>126</v>
      </c>
      <c r="C17" s="59" t="s">
        <v>29</v>
      </c>
    </row>
    <row r="18" spans="1:3" ht="31.5" x14ac:dyDescent="0.25">
      <c r="A18" s="8">
        <v>525</v>
      </c>
      <c r="B18" s="8" t="s">
        <v>127</v>
      </c>
      <c r="C18" s="59" t="s">
        <v>128</v>
      </c>
    </row>
    <row r="19" spans="1:3" ht="94.5" x14ac:dyDescent="0.25">
      <c r="A19" s="8">
        <v>525</v>
      </c>
      <c r="B19" s="8" t="s">
        <v>129</v>
      </c>
      <c r="C19" s="59" t="s">
        <v>31</v>
      </c>
    </row>
    <row r="20" spans="1:3" ht="110.25" x14ac:dyDescent="0.25">
      <c r="A20" s="8">
        <v>525</v>
      </c>
      <c r="B20" s="8" t="s">
        <v>130</v>
      </c>
      <c r="C20" s="59" t="s">
        <v>32</v>
      </c>
    </row>
    <row r="21" spans="1:3" ht="94.5" x14ac:dyDescent="0.25">
      <c r="A21" s="8">
        <v>525</v>
      </c>
      <c r="B21" s="8" t="s">
        <v>131</v>
      </c>
      <c r="C21" s="59" t="s">
        <v>33</v>
      </c>
    </row>
    <row r="22" spans="1:3" ht="110.25" x14ac:dyDescent="0.25">
      <c r="A22" s="8">
        <v>525</v>
      </c>
      <c r="B22" s="8" t="s">
        <v>132</v>
      </c>
      <c r="C22" s="59" t="s">
        <v>34</v>
      </c>
    </row>
    <row r="23" spans="1:3" ht="63" x14ac:dyDescent="0.25">
      <c r="A23" s="8">
        <v>525</v>
      </c>
      <c r="B23" s="8" t="s">
        <v>133</v>
      </c>
      <c r="C23" s="59" t="s">
        <v>134</v>
      </c>
    </row>
    <row r="24" spans="1:3" ht="47.25" x14ac:dyDescent="0.25">
      <c r="A24" s="8">
        <v>525</v>
      </c>
      <c r="B24" s="8" t="s">
        <v>135</v>
      </c>
      <c r="C24" s="59" t="s">
        <v>37</v>
      </c>
    </row>
    <row r="25" spans="1:3" ht="31.5" x14ac:dyDescent="0.25">
      <c r="A25" s="8">
        <v>525</v>
      </c>
      <c r="B25" s="8" t="s">
        <v>136</v>
      </c>
      <c r="C25" s="59" t="s">
        <v>137</v>
      </c>
    </row>
    <row r="26" spans="1:3" ht="31.5" x14ac:dyDescent="0.25">
      <c r="A26" s="8">
        <v>525</v>
      </c>
      <c r="B26" s="8" t="s">
        <v>138</v>
      </c>
      <c r="C26" s="59" t="s">
        <v>40</v>
      </c>
    </row>
    <row r="27" spans="1:3" ht="31.5" x14ac:dyDescent="0.25">
      <c r="A27" s="8">
        <v>525</v>
      </c>
      <c r="B27" s="8" t="s">
        <v>139</v>
      </c>
      <c r="C27" s="59" t="s">
        <v>140</v>
      </c>
    </row>
    <row r="28" spans="1:3" ht="31.5" x14ac:dyDescent="0.25">
      <c r="A28" s="8">
        <v>525</v>
      </c>
      <c r="B28" s="8" t="s">
        <v>528</v>
      </c>
      <c r="C28" s="59" t="s">
        <v>82</v>
      </c>
    </row>
    <row r="29" spans="1:3" ht="31.5" x14ac:dyDescent="0.25">
      <c r="A29" s="8">
        <v>525</v>
      </c>
      <c r="B29" s="8" t="s">
        <v>529</v>
      </c>
      <c r="C29" s="59" t="s">
        <v>92</v>
      </c>
    </row>
    <row r="30" spans="1:3" ht="110.25" x14ac:dyDescent="0.25">
      <c r="A30" s="8">
        <v>525</v>
      </c>
      <c r="B30" s="8" t="s">
        <v>530</v>
      </c>
      <c r="C30" s="59" t="s">
        <v>143</v>
      </c>
    </row>
    <row r="31" spans="1:3" ht="47.25" x14ac:dyDescent="0.25">
      <c r="A31" s="8">
        <v>525</v>
      </c>
      <c r="B31" s="8" t="s">
        <v>531</v>
      </c>
      <c r="C31" s="59" t="s">
        <v>84</v>
      </c>
    </row>
    <row r="32" spans="1:3" ht="63" x14ac:dyDescent="0.25">
      <c r="A32" s="8">
        <v>525</v>
      </c>
      <c r="B32" s="8" t="s">
        <v>532</v>
      </c>
      <c r="C32" s="59" t="s">
        <v>86</v>
      </c>
    </row>
    <row r="33" spans="1:3" ht="47.25" x14ac:dyDescent="0.25">
      <c r="A33" s="8">
        <v>525</v>
      </c>
      <c r="B33" s="8" t="s">
        <v>533</v>
      </c>
      <c r="C33" s="59" t="s">
        <v>534</v>
      </c>
    </row>
    <row r="34" spans="1:3" ht="78.75" x14ac:dyDescent="0.25">
      <c r="A34" s="8">
        <v>525</v>
      </c>
      <c r="B34" s="8" t="s">
        <v>535</v>
      </c>
      <c r="C34" s="59" t="s">
        <v>148</v>
      </c>
    </row>
    <row r="35" spans="1:3" ht="63" x14ac:dyDescent="0.25">
      <c r="A35" s="8">
        <v>525</v>
      </c>
      <c r="B35" s="8" t="s">
        <v>536</v>
      </c>
      <c r="C35" s="59" t="s">
        <v>537</v>
      </c>
    </row>
    <row r="36" spans="1:3" ht="47.25" x14ac:dyDescent="0.25">
      <c r="A36" s="8">
        <v>525</v>
      </c>
      <c r="B36" s="8" t="s">
        <v>538</v>
      </c>
      <c r="C36" s="59" t="s">
        <v>152</v>
      </c>
    </row>
    <row r="37" spans="1:3" ht="38.25" customHeight="1" x14ac:dyDescent="0.25">
      <c r="A37" s="8">
        <v>525</v>
      </c>
      <c r="B37" s="8" t="s">
        <v>539</v>
      </c>
      <c r="C37" s="59" t="s">
        <v>540</v>
      </c>
    </row>
    <row r="38" spans="1:3" ht="31.5" x14ac:dyDescent="0.25">
      <c r="A38" s="8">
        <v>525</v>
      </c>
      <c r="B38" s="8" t="s">
        <v>541</v>
      </c>
      <c r="C38" s="59" t="s">
        <v>156</v>
      </c>
    </row>
    <row r="39" spans="1:3" ht="110.25" customHeight="1" x14ac:dyDescent="0.25">
      <c r="A39" s="8">
        <v>525</v>
      </c>
      <c r="B39" s="8" t="s">
        <v>542</v>
      </c>
      <c r="C39" s="59" t="s">
        <v>543</v>
      </c>
    </row>
    <row r="40" spans="1:3" ht="63" customHeight="1" x14ac:dyDescent="0.25">
      <c r="A40" s="8">
        <v>525</v>
      </c>
      <c r="B40" s="8" t="s">
        <v>544</v>
      </c>
      <c r="C40" s="59" t="s">
        <v>545</v>
      </c>
    </row>
    <row r="41" spans="1:3" x14ac:dyDescent="0.25">
      <c r="A41" s="61"/>
    </row>
    <row r="42" spans="1:3" x14ac:dyDescent="0.25">
      <c r="A42" s="62"/>
    </row>
  </sheetData>
  <mergeCells count="3">
    <mergeCell ref="A4:C4"/>
    <mergeCell ref="A6:B6"/>
    <mergeCell ref="C6:C7"/>
  </mergeCells>
  <pageMargins left="0" right="0" top="0" bottom="0" header="0.51180555555555496" footer="0.51180555555555496"/>
  <pageSetup paperSize="9" firstPageNumber="0" fitToHeight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15"/>
  <sheetViews>
    <sheetView zoomScaleNormal="100" workbookViewId="0">
      <selection sqref="A1:D1"/>
    </sheetView>
  </sheetViews>
  <sheetFormatPr defaultColWidth="9.140625" defaultRowHeight="15.75" x14ac:dyDescent="0.3"/>
  <cols>
    <col min="1" max="1" width="9.85546875" style="418" customWidth="1"/>
    <col min="2" max="2" width="67.5703125" style="419" customWidth="1"/>
    <col min="3" max="3" width="15.7109375" style="419" customWidth="1"/>
    <col min="4" max="4" width="15.7109375" style="435" customWidth="1"/>
    <col min="5" max="5" width="10.5703125" style="418" customWidth="1"/>
    <col min="6" max="1024" width="9.140625" style="418"/>
  </cols>
  <sheetData>
    <row r="1" spans="1:5" ht="96.75" customHeight="1" x14ac:dyDescent="0.3">
      <c r="A1" s="515" t="s">
        <v>574</v>
      </c>
      <c r="B1" s="515"/>
      <c r="C1" s="515"/>
      <c r="D1" s="515"/>
    </row>
    <row r="2" spans="1:5" x14ac:dyDescent="0.3">
      <c r="A2" s="526"/>
      <c r="B2" s="526"/>
      <c r="C2" s="526"/>
      <c r="D2" s="526"/>
    </row>
    <row r="3" spans="1:5" ht="57.4" customHeight="1" x14ac:dyDescent="0.3">
      <c r="A3" s="522" t="s">
        <v>546</v>
      </c>
      <c r="B3" s="522"/>
      <c r="C3" s="522"/>
      <c r="D3" s="522"/>
    </row>
    <row r="4" spans="1:5" ht="15" customHeight="1" x14ac:dyDescent="0.3">
      <c r="A4" s="527" t="s">
        <v>452</v>
      </c>
      <c r="B4" s="527"/>
      <c r="C4" s="527"/>
      <c r="D4" s="527"/>
    </row>
    <row r="5" spans="1:5" ht="15" customHeight="1" x14ac:dyDescent="0.3">
      <c r="A5" s="499" t="s">
        <v>441</v>
      </c>
      <c r="B5" s="499" t="s">
        <v>185</v>
      </c>
      <c r="C5" s="523" t="s">
        <v>412</v>
      </c>
      <c r="D5" s="523"/>
    </row>
    <row r="6" spans="1:5" x14ac:dyDescent="0.3">
      <c r="A6" s="499"/>
      <c r="B6" s="499"/>
      <c r="C6" s="8" t="s">
        <v>498</v>
      </c>
      <c r="D6" s="8" t="s">
        <v>547</v>
      </c>
    </row>
    <row r="7" spans="1:5" ht="27" x14ac:dyDescent="0.3">
      <c r="A7" s="422" t="s">
        <v>442</v>
      </c>
      <c r="B7" s="436" t="s">
        <v>443</v>
      </c>
      <c r="C7" s="437"/>
      <c r="D7" s="437"/>
    </row>
    <row r="8" spans="1:5" ht="32.25" x14ac:dyDescent="0.3">
      <c r="A8" s="425">
        <v>1</v>
      </c>
      <c r="B8" s="426" t="s">
        <v>517</v>
      </c>
      <c r="C8" s="437">
        <v>0</v>
      </c>
      <c r="D8" s="437">
        <v>0</v>
      </c>
      <c r="E8" s="438"/>
    </row>
    <row r="9" spans="1:5" ht="16.5" x14ac:dyDescent="0.3">
      <c r="A9" s="425"/>
      <c r="B9" s="426"/>
      <c r="C9" s="437"/>
      <c r="D9" s="437"/>
    </row>
    <row r="10" spans="1:5" x14ac:dyDescent="0.3">
      <c r="A10" s="428"/>
      <c r="B10" s="439" t="s">
        <v>446</v>
      </c>
      <c r="C10" s="440">
        <f>C8+C9</f>
        <v>0</v>
      </c>
      <c r="D10" s="440">
        <f>SUM(D8:D9)</f>
        <v>0</v>
      </c>
    </row>
    <row r="11" spans="1:5" x14ac:dyDescent="0.3">
      <c r="A11" s="422" t="s">
        <v>447</v>
      </c>
      <c r="B11" s="436" t="s">
        <v>448</v>
      </c>
      <c r="C11" s="437"/>
      <c r="D11" s="441"/>
    </row>
    <row r="12" spans="1:5" ht="63.75" x14ac:dyDescent="0.3">
      <c r="A12" s="425">
        <v>1</v>
      </c>
      <c r="B12" s="426" t="s">
        <v>548</v>
      </c>
      <c r="C12" s="437">
        <v>0</v>
      </c>
      <c r="D12" s="437">
        <v>0</v>
      </c>
    </row>
    <row r="13" spans="1:5" ht="63.75" x14ac:dyDescent="0.3">
      <c r="A13" s="425"/>
      <c r="B13" s="426" t="s">
        <v>449</v>
      </c>
      <c r="C13" s="437">
        <v>0</v>
      </c>
      <c r="D13" s="437">
        <v>0</v>
      </c>
    </row>
    <row r="14" spans="1:5" x14ac:dyDescent="0.3">
      <c r="A14" s="425" t="s">
        <v>41</v>
      </c>
      <c r="B14" s="442" t="s">
        <v>446</v>
      </c>
      <c r="C14" s="430">
        <f>C12+C13</f>
        <v>0</v>
      </c>
      <c r="D14" s="430">
        <f>D12+D13</f>
        <v>0</v>
      </c>
    </row>
    <row r="15" spans="1:5" x14ac:dyDescent="0.3">
      <c r="C15" s="443"/>
      <c r="D15" s="443"/>
    </row>
  </sheetData>
  <mergeCells count="7">
    <mergeCell ref="A1:D1"/>
    <mergeCell ref="A2:D2"/>
    <mergeCell ref="A3:D3"/>
    <mergeCell ref="A4:D4"/>
    <mergeCell ref="A5:A6"/>
    <mergeCell ref="B5:B6"/>
    <mergeCell ref="C5:D5"/>
  </mergeCells>
  <pageMargins left="1.1812499999999999" right="0.39374999999999999" top="0.78749999999999998" bottom="0.78749999999999998" header="0.51180555555555496" footer="0.51180555555555496"/>
  <pageSetup paperSize="9" scale="78" firstPageNumber="0" fitToHeight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11"/>
  <sheetViews>
    <sheetView zoomScaleNormal="100" workbookViewId="0">
      <selection sqref="A1:C1"/>
    </sheetView>
  </sheetViews>
  <sheetFormatPr defaultColWidth="9.140625" defaultRowHeight="15.75" x14ac:dyDescent="0.3"/>
  <cols>
    <col min="1" max="1" width="9.85546875" style="418" customWidth="1"/>
    <col min="2" max="2" width="67.5703125" style="419" customWidth="1"/>
    <col min="3" max="3" width="19.140625" style="420" customWidth="1"/>
    <col min="4" max="1024" width="9.140625" style="418"/>
  </cols>
  <sheetData>
    <row r="1" spans="1:3" ht="86.25" customHeight="1" x14ac:dyDescent="0.3">
      <c r="A1" s="508" t="s">
        <v>575</v>
      </c>
      <c r="B1" s="508"/>
      <c r="C1" s="508"/>
    </row>
    <row r="2" spans="1:3" ht="20.45" customHeight="1" x14ac:dyDescent="0.3">
      <c r="A2" s="5"/>
      <c r="B2" s="4"/>
      <c r="C2" s="4"/>
    </row>
    <row r="3" spans="1:3" ht="39" customHeight="1" x14ac:dyDescent="0.3">
      <c r="A3" s="522" t="s">
        <v>549</v>
      </c>
      <c r="B3" s="522"/>
      <c r="C3" s="522"/>
    </row>
    <row r="4" spans="1:3" ht="15" customHeight="1" x14ac:dyDescent="0.3">
      <c r="A4" s="499" t="s">
        <v>441</v>
      </c>
      <c r="B4" s="499" t="s">
        <v>185</v>
      </c>
      <c r="C4" s="523" t="s">
        <v>412</v>
      </c>
    </row>
    <row r="5" spans="1:3" x14ac:dyDescent="0.3">
      <c r="A5" s="499"/>
      <c r="B5" s="499"/>
      <c r="C5" s="523"/>
    </row>
    <row r="6" spans="1:3" ht="25.5" x14ac:dyDescent="0.3">
      <c r="A6" s="422" t="s">
        <v>442</v>
      </c>
      <c r="B6" s="423" t="s">
        <v>443</v>
      </c>
      <c r="C6" s="424"/>
    </row>
    <row r="7" spans="1:3" ht="45" x14ac:dyDescent="0.3">
      <c r="A7" s="425">
        <v>1</v>
      </c>
      <c r="B7" s="444" t="s">
        <v>550</v>
      </c>
      <c r="C7" s="427">
        <v>0</v>
      </c>
    </row>
    <row r="8" spans="1:3" x14ac:dyDescent="0.3">
      <c r="A8" s="428"/>
      <c r="B8" s="429" t="s">
        <v>446</v>
      </c>
      <c r="C8" s="430">
        <f>C7</f>
        <v>0</v>
      </c>
    </row>
    <row r="9" spans="1:3" x14ac:dyDescent="0.3">
      <c r="A9" s="422" t="s">
        <v>447</v>
      </c>
      <c r="B9" s="423" t="s">
        <v>448</v>
      </c>
      <c r="C9" s="430"/>
    </row>
    <row r="10" spans="1:3" ht="45" x14ac:dyDescent="0.3">
      <c r="A10" s="425">
        <v>1</v>
      </c>
      <c r="B10" s="444" t="s">
        <v>449</v>
      </c>
      <c r="C10" s="427">
        <v>0</v>
      </c>
    </row>
    <row r="11" spans="1:3" x14ac:dyDescent="0.3">
      <c r="A11" s="425" t="s">
        <v>41</v>
      </c>
      <c r="B11" s="431" t="s">
        <v>446</v>
      </c>
      <c r="C11" s="430">
        <f>C10</f>
        <v>0</v>
      </c>
    </row>
  </sheetData>
  <mergeCells count="5">
    <mergeCell ref="A1:C1"/>
    <mergeCell ref="A3:C3"/>
    <mergeCell ref="A4:A5"/>
    <mergeCell ref="B4:B5"/>
    <mergeCell ref="C4:C5"/>
  </mergeCells>
  <pageMargins left="0.70833333333333304" right="0.70833333333333304" top="0.74791666666666701" bottom="0.74791666666666701" header="0.51180555555555496" footer="0.51180555555555496"/>
  <pageSetup paperSize="9" scale="90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11"/>
  <sheetViews>
    <sheetView zoomScaleNormal="100" workbookViewId="0">
      <selection sqref="A1:D1"/>
    </sheetView>
  </sheetViews>
  <sheetFormatPr defaultColWidth="9.140625" defaultRowHeight="15.75" x14ac:dyDescent="0.3"/>
  <cols>
    <col min="1" max="1" width="7" style="418" customWidth="1"/>
    <col min="2" max="2" width="59.42578125" style="419" customWidth="1"/>
    <col min="3" max="3" width="11" style="420" customWidth="1"/>
    <col min="4" max="4" width="9.7109375" style="418" customWidth="1"/>
    <col min="5" max="1024" width="9.140625" style="418"/>
  </cols>
  <sheetData>
    <row r="1" spans="1:4" ht="94.5" customHeight="1" x14ac:dyDescent="0.3">
      <c r="A1" s="508" t="s">
        <v>576</v>
      </c>
      <c r="B1" s="508"/>
      <c r="C1" s="508"/>
      <c r="D1" s="508"/>
    </row>
    <row r="2" spans="1:4" ht="20.45" customHeight="1" x14ac:dyDescent="0.3">
      <c r="A2" s="5"/>
      <c r="B2" s="4"/>
      <c r="C2" s="4"/>
    </row>
    <row r="3" spans="1:4" ht="46.35" customHeight="1" x14ac:dyDescent="0.3">
      <c r="A3" s="528" t="s">
        <v>551</v>
      </c>
      <c r="B3" s="528"/>
      <c r="C3" s="528"/>
      <c r="D3" s="528"/>
    </row>
    <row r="4" spans="1:4" ht="15" customHeight="1" x14ac:dyDescent="0.3">
      <c r="A4" s="499" t="s">
        <v>441</v>
      </c>
      <c r="B4" s="499" t="s">
        <v>185</v>
      </c>
      <c r="C4" s="523" t="s">
        <v>412</v>
      </c>
      <c r="D4" s="523"/>
    </row>
    <row r="5" spans="1:4" x14ac:dyDescent="0.3">
      <c r="A5" s="499"/>
      <c r="B5" s="499"/>
      <c r="C5" s="9">
        <v>2023</v>
      </c>
      <c r="D5" s="425">
        <v>2024</v>
      </c>
    </row>
    <row r="6" spans="1:4" ht="25.5" x14ac:dyDescent="0.3">
      <c r="A6" s="422" t="s">
        <v>442</v>
      </c>
      <c r="B6" s="423" t="s">
        <v>443</v>
      </c>
      <c r="C6" s="424"/>
      <c r="D6" s="424"/>
    </row>
    <row r="7" spans="1:4" ht="45" x14ac:dyDescent="0.3">
      <c r="A7" s="425">
        <v>1</v>
      </c>
      <c r="B7" s="444" t="s">
        <v>550</v>
      </c>
      <c r="C7" s="427">
        <v>0</v>
      </c>
      <c r="D7" s="427">
        <v>0</v>
      </c>
    </row>
    <row r="8" spans="1:4" x14ac:dyDescent="0.3">
      <c r="A8" s="428"/>
      <c r="B8" s="429" t="s">
        <v>446</v>
      </c>
      <c r="C8" s="430">
        <f>C7</f>
        <v>0</v>
      </c>
      <c r="D8" s="430">
        <f>D7</f>
        <v>0</v>
      </c>
    </row>
    <row r="9" spans="1:4" x14ac:dyDescent="0.3">
      <c r="A9" s="422" t="s">
        <v>447</v>
      </c>
      <c r="B9" s="423" t="s">
        <v>448</v>
      </c>
      <c r="C9" s="430"/>
      <c r="D9" s="430"/>
    </row>
    <row r="10" spans="1:4" ht="45" x14ac:dyDescent="0.3">
      <c r="A10" s="425">
        <v>1</v>
      </c>
      <c r="B10" s="444" t="s">
        <v>449</v>
      </c>
      <c r="C10" s="427">
        <v>0</v>
      </c>
      <c r="D10" s="427">
        <v>0</v>
      </c>
    </row>
    <row r="11" spans="1:4" x14ac:dyDescent="0.3">
      <c r="A11" s="425" t="s">
        <v>41</v>
      </c>
      <c r="B11" s="431" t="s">
        <v>446</v>
      </c>
      <c r="C11" s="430">
        <f>C10</f>
        <v>0</v>
      </c>
      <c r="D11" s="430">
        <f>D10</f>
        <v>0</v>
      </c>
    </row>
  </sheetData>
  <mergeCells count="5">
    <mergeCell ref="A1:D1"/>
    <mergeCell ref="A3:D3"/>
    <mergeCell ref="A4:A5"/>
    <mergeCell ref="B4:B5"/>
    <mergeCell ref="C4:D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29"/>
  <sheetViews>
    <sheetView zoomScaleNormal="100" workbookViewId="0">
      <selection sqref="A1:E1"/>
    </sheetView>
  </sheetViews>
  <sheetFormatPr defaultColWidth="9.140625" defaultRowHeight="15" x14ac:dyDescent="0.25"/>
  <cols>
    <col min="1" max="1" width="5.5703125" style="445" customWidth="1"/>
    <col min="2" max="2" width="25.5703125" style="445" customWidth="1"/>
    <col min="3" max="3" width="21.7109375" style="445" customWidth="1"/>
    <col min="4" max="4" width="19.42578125" style="445" customWidth="1"/>
    <col min="5" max="5" width="25.85546875" style="445" customWidth="1"/>
    <col min="6" max="254" width="9.140625" style="445"/>
    <col min="255" max="255" width="5.5703125" style="445" customWidth="1"/>
    <col min="256" max="256" width="23" style="445" customWidth="1"/>
    <col min="257" max="257" width="29.140625" style="445" customWidth="1"/>
    <col min="258" max="258" width="14.7109375" style="445" customWidth="1"/>
    <col min="259" max="259" width="14.140625" style="445" customWidth="1"/>
    <col min="260" max="260" width="15" style="445" customWidth="1"/>
    <col min="261" max="261" width="39.42578125" style="445" customWidth="1"/>
    <col min="262" max="510" width="9.140625" style="445"/>
    <col min="511" max="511" width="5.5703125" style="445" customWidth="1"/>
    <col min="512" max="512" width="23" style="445" customWidth="1"/>
    <col min="513" max="513" width="29.140625" style="445" customWidth="1"/>
    <col min="514" max="514" width="14.7109375" style="445" customWidth="1"/>
    <col min="515" max="515" width="14.140625" style="445" customWidth="1"/>
    <col min="516" max="516" width="15" style="445" customWidth="1"/>
    <col min="517" max="517" width="39.42578125" style="445" customWidth="1"/>
    <col min="518" max="766" width="9.140625" style="445"/>
    <col min="767" max="767" width="5.5703125" style="445" customWidth="1"/>
    <col min="768" max="768" width="23" style="445" customWidth="1"/>
    <col min="769" max="769" width="29.140625" style="445" customWidth="1"/>
    <col min="770" max="770" width="14.7109375" style="445" customWidth="1"/>
    <col min="771" max="771" width="14.140625" style="445" customWidth="1"/>
    <col min="772" max="772" width="15" style="445" customWidth="1"/>
    <col min="773" max="773" width="39.42578125" style="445" customWidth="1"/>
    <col min="774" max="1022" width="9.140625" style="445"/>
    <col min="1023" max="1023" width="5.5703125" style="445" customWidth="1"/>
    <col min="1024" max="1024" width="23" style="445" customWidth="1"/>
  </cols>
  <sheetData>
    <row r="1" spans="1:7" s="447" customFormat="1" ht="104.25" customHeight="1" x14ac:dyDescent="0.25">
      <c r="A1" s="527" t="s">
        <v>577</v>
      </c>
      <c r="B1" s="527"/>
      <c r="C1" s="527"/>
      <c r="D1" s="527"/>
      <c r="E1" s="527"/>
      <c r="F1" s="446"/>
      <c r="G1" s="446"/>
    </row>
    <row r="2" spans="1:7" s="447" customFormat="1" ht="15.75" x14ac:dyDescent="0.3">
      <c r="A2" s="448"/>
      <c r="B2" s="448"/>
      <c r="C2" s="448"/>
      <c r="D2" s="448"/>
      <c r="E2" s="449"/>
    </row>
    <row r="3" spans="1:7" s="450" customFormat="1" ht="61.5" customHeight="1" x14ac:dyDescent="0.2">
      <c r="A3" s="529" t="s">
        <v>552</v>
      </c>
      <c r="B3" s="529"/>
      <c r="C3" s="529"/>
      <c r="D3" s="529"/>
      <c r="E3" s="529"/>
    </row>
    <row r="4" spans="1:7" s="450" customFormat="1" ht="16.5" x14ac:dyDescent="0.3">
      <c r="A4" s="451"/>
      <c r="B4" s="452"/>
      <c r="C4" s="452"/>
      <c r="D4" s="452"/>
      <c r="E4" s="452"/>
    </row>
    <row r="5" spans="1:7" s="453" customFormat="1" ht="15.6" customHeight="1" x14ac:dyDescent="0.25">
      <c r="A5" s="530"/>
      <c r="B5" s="530"/>
      <c r="C5" s="530"/>
      <c r="D5" s="530"/>
      <c r="E5" s="530"/>
    </row>
    <row r="6" spans="1:7" s="403" customFormat="1" ht="16.5" x14ac:dyDescent="0.3">
      <c r="A6" s="418"/>
      <c r="B6" s="418"/>
      <c r="C6" s="418"/>
      <c r="D6" s="418"/>
      <c r="E6" s="454" t="s">
        <v>504</v>
      </c>
    </row>
    <row r="7" spans="1:7" s="403" customFormat="1" ht="45" x14ac:dyDescent="0.25">
      <c r="A7" s="455" t="s">
        <v>441</v>
      </c>
      <c r="B7" s="455" t="s">
        <v>553</v>
      </c>
      <c r="C7" s="455" t="s">
        <v>554</v>
      </c>
      <c r="D7" s="455" t="s">
        <v>508</v>
      </c>
      <c r="E7" s="455" t="s">
        <v>555</v>
      </c>
    </row>
    <row r="8" spans="1:7" s="456" customFormat="1" ht="15.75" x14ac:dyDescent="0.25">
      <c r="A8" s="455">
        <v>1</v>
      </c>
      <c r="B8" s="455" t="s">
        <v>511</v>
      </c>
      <c r="C8" s="455" t="s">
        <v>512</v>
      </c>
      <c r="D8" s="455" t="s">
        <v>512</v>
      </c>
      <c r="E8" s="455" t="s">
        <v>512</v>
      </c>
    </row>
    <row r="9" spans="1:7" s="461" customFormat="1" ht="16.5" x14ac:dyDescent="0.3">
      <c r="A9" s="457"/>
      <c r="B9" s="458"/>
      <c r="C9" s="459"/>
      <c r="D9" s="459"/>
      <c r="E9" s="460"/>
    </row>
    <row r="10" spans="1:7" s="403" customFormat="1" ht="15.75" x14ac:dyDescent="0.25">
      <c r="A10" s="414"/>
      <c r="B10" s="414"/>
      <c r="C10" s="414"/>
      <c r="D10" s="414"/>
      <c r="E10" s="414"/>
    </row>
    <row r="11" spans="1:7" s="403" customFormat="1" ht="15.75" x14ac:dyDescent="0.25">
      <c r="A11" s="414"/>
      <c r="B11" s="414"/>
      <c r="C11" s="414"/>
      <c r="D11" s="414"/>
      <c r="E11" s="414"/>
    </row>
    <row r="12" spans="1:7" s="403" customFormat="1" ht="15.75" x14ac:dyDescent="0.25">
      <c r="A12" s="414"/>
      <c r="B12" s="414"/>
      <c r="C12" s="414"/>
      <c r="D12" s="414"/>
      <c r="E12" s="414"/>
    </row>
    <row r="13" spans="1:7" x14ac:dyDescent="0.25">
      <c r="A13" s="417"/>
      <c r="B13" s="462"/>
      <c r="C13" s="417"/>
      <c r="D13" s="417"/>
      <c r="E13" s="417"/>
    </row>
    <row r="14" spans="1:7" ht="15.75" x14ac:dyDescent="0.25">
      <c r="A14" s="417"/>
      <c r="B14" s="463"/>
      <c r="C14" s="417"/>
      <c r="D14" s="417"/>
      <c r="E14" s="417"/>
    </row>
    <row r="15" spans="1:7" x14ac:dyDescent="0.25">
      <c r="A15" s="417"/>
      <c r="B15" s="417"/>
      <c r="C15" s="417"/>
      <c r="D15" s="417"/>
      <c r="E15" s="417"/>
    </row>
    <row r="16" spans="1:7" x14ac:dyDescent="0.25">
      <c r="A16" s="417"/>
      <c r="B16" s="417"/>
      <c r="C16" s="417"/>
      <c r="D16" s="417"/>
      <c r="E16" s="417"/>
    </row>
    <row r="17" spans="1:5" x14ac:dyDescent="0.25">
      <c r="A17" s="417"/>
      <c r="B17" s="417"/>
      <c r="C17" s="417"/>
      <c r="D17" s="417"/>
      <c r="E17" s="417"/>
    </row>
    <row r="18" spans="1:5" x14ac:dyDescent="0.25">
      <c r="A18" s="417"/>
      <c r="B18" s="417"/>
      <c r="C18" s="417"/>
      <c r="D18" s="417"/>
      <c r="E18" s="417"/>
    </row>
    <row r="19" spans="1:5" x14ac:dyDescent="0.25">
      <c r="A19" s="417"/>
      <c r="B19" s="417"/>
      <c r="C19" s="417"/>
      <c r="D19" s="417"/>
      <c r="E19" s="417"/>
    </row>
    <row r="20" spans="1:5" x14ac:dyDescent="0.25">
      <c r="A20" s="417"/>
      <c r="B20" s="417"/>
      <c r="C20" s="417"/>
      <c r="D20" s="417"/>
      <c r="E20" s="417"/>
    </row>
    <row r="21" spans="1:5" x14ac:dyDescent="0.25">
      <c r="A21" s="417"/>
      <c r="B21" s="417"/>
      <c r="C21" s="417"/>
      <c r="D21" s="417"/>
      <c r="E21" s="417"/>
    </row>
    <row r="22" spans="1:5" x14ac:dyDescent="0.25">
      <c r="A22" s="417"/>
      <c r="B22" s="417"/>
      <c r="C22" s="417"/>
      <c r="D22" s="417"/>
      <c r="E22" s="417"/>
    </row>
    <row r="23" spans="1:5" x14ac:dyDescent="0.25">
      <c r="A23" s="417"/>
      <c r="B23" s="417"/>
      <c r="C23" s="417"/>
      <c r="D23" s="417"/>
      <c r="E23" s="464"/>
    </row>
    <row r="24" spans="1:5" x14ac:dyDescent="0.25">
      <c r="A24" s="417"/>
      <c r="B24" s="417"/>
      <c r="C24" s="417"/>
      <c r="D24" s="417"/>
      <c r="E24" s="417"/>
    </row>
    <row r="25" spans="1:5" x14ac:dyDescent="0.25">
      <c r="A25" s="417"/>
      <c r="B25" s="417"/>
      <c r="C25" s="417"/>
      <c r="D25" s="417"/>
      <c r="E25" s="417"/>
    </row>
    <row r="26" spans="1:5" x14ac:dyDescent="0.25">
      <c r="A26" s="417"/>
      <c r="B26" s="417"/>
      <c r="C26" s="417"/>
      <c r="D26" s="417"/>
      <c r="E26" s="465"/>
    </row>
    <row r="27" spans="1:5" x14ac:dyDescent="0.25">
      <c r="A27" s="417"/>
      <c r="B27" s="417"/>
      <c r="C27" s="417"/>
      <c r="D27" s="417"/>
      <c r="E27" s="417"/>
    </row>
    <row r="28" spans="1:5" x14ac:dyDescent="0.25">
      <c r="A28" s="417"/>
      <c r="B28" s="417"/>
      <c r="C28" s="417"/>
      <c r="D28" s="417"/>
      <c r="E28" s="417"/>
    </row>
    <row r="29" spans="1:5" x14ac:dyDescent="0.25">
      <c r="A29" s="417"/>
      <c r="B29" s="417"/>
      <c r="C29" s="417"/>
      <c r="D29" s="417"/>
      <c r="E29" s="417"/>
    </row>
  </sheetData>
  <mergeCells count="3">
    <mergeCell ref="A1:E1"/>
    <mergeCell ref="A3:E3"/>
    <mergeCell ref="A5:E5"/>
  </mergeCells>
  <pageMargins left="1.1812499999999999" right="0.39374999999999999" top="0.78749999999999998" bottom="0.78749999999999998" header="0.51180555555555496" footer="0.51180555555555496"/>
  <pageSetup paperSize="9" scale="86" firstPageNumber="0" fitToHeight="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29"/>
  <sheetViews>
    <sheetView zoomScaleNormal="100" workbookViewId="0">
      <selection sqref="A1:E1"/>
    </sheetView>
  </sheetViews>
  <sheetFormatPr defaultColWidth="9.140625" defaultRowHeight="15" x14ac:dyDescent="0.25"/>
  <cols>
    <col min="1" max="1" width="5.5703125" style="445" customWidth="1"/>
    <col min="2" max="2" width="19.7109375" style="445" customWidth="1"/>
    <col min="3" max="3" width="21" style="445" customWidth="1"/>
    <col min="4" max="4" width="18.140625" style="445" customWidth="1"/>
    <col min="5" max="5" width="15.85546875" style="445" customWidth="1"/>
    <col min="6" max="254" width="9.140625" style="445"/>
    <col min="255" max="255" width="5.5703125" style="445" customWidth="1"/>
    <col min="256" max="256" width="23" style="445" customWidth="1"/>
    <col min="257" max="257" width="29.140625" style="445" customWidth="1"/>
    <col min="258" max="258" width="14.7109375" style="445" customWidth="1"/>
    <col min="259" max="259" width="14.140625" style="445" customWidth="1"/>
    <col min="260" max="260" width="15" style="445" customWidth="1"/>
    <col min="261" max="261" width="39.42578125" style="445" customWidth="1"/>
    <col min="262" max="510" width="9.140625" style="445"/>
    <col min="511" max="511" width="5.5703125" style="445" customWidth="1"/>
    <col min="512" max="512" width="23" style="445" customWidth="1"/>
    <col min="513" max="513" width="29.140625" style="445" customWidth="1"/>
    <col min="514" max="514" width="14.7109375" style="445" customWidth="1"/>
    <col min="515" max="515" width="14.140625" style="445" customWidth="1"/>
    <col min="516" max="516" width="15" style="445" customWidth="1"/>
    <col min="517" max="517" width="39.42578125" style="445" customWidth="1"/>
    <col min="518" max="766" width="9.140625" style="445"/>
    <col min="767" max="767" width="5.5703125" style="445" customWidth="1"/>
    <col min="768" max="768" width="23" style="445" customWidth="1"/>
    <col min="769" max="769" width="29.140625" style="445" customWidth="1"/>
    <col min="770" max="770" width="14.7109375" style="445" customWidth="1"/>
    <col min="771" max="771" width="14.140625" style="445" customWidth="1"/>
    <col min="772" max="772" width="15" style="445" customWidth="1"/>
    <col min="773" max="773" width="39.42578125" style="445" customWidth="1"/>
    <col min="774" max="1022" width="9.140625" style="445"/>
    <col min="1023" max="1023" width="5.5703125" style="445" customWidth="1"/>
    <col min="1024" max="1024" width="23" style="445" customWidth="1"/>
  </cols>
  <sheetData>
    <row r="1" spans="1:7" s="447" customFormat="1" ht="104.45" customHeight="1" x14ac:dyDescent="0.25">
      <c r="A1" s="527" t="s">
        <v>578</v>
      </c>
      <c r="B1" s="527"/>
      <c r="C1" s="527"/>
      <c r="D1" s="527"/>
      <c r="E1" s="527"/>
      <c r="F1" s="446"/>
      <c r="G1" s="446"/>
    </row>
    <row r="2" spans="1:7" s="447" customFormat="1" ht="15.75" x14ac:dyDescent="0.3">
      <c r="A2" s="448"/>
      <c r="B2" s="448"/>
      <c r="C2" s="448"/>
      <c r="D2" s="448"/>
      <c r="E2" s="448"/>
    </row>
    <row r="3" spans="1:7" s="450" customFormat="1" ht="60" customHeight="1" x14ac:dyDescent="0.2">
      <c r="A3" s="529" t="s">
        <v>556</v>
      </c>
      <c r="B3" s="529"/>
      <c r="C3" s="529"/>
      <c r="D3" s="529"/>
      <c r="E3" s="529"/>
    </row>
    <row r="4" spans="1:7" s="450" customFormat="1" ht="16.5" x14ac:dyDescent="0.3">
      <c r="A4" s="451"/>
      <c r="B4" s="452"/>
      <c r="C4" s="452"/>
      <c r="D4" s="452"/>
      <c r="E4" s="452"/>
    </row>
    <row r="5" spans="1:7" s="453" customFormat="1" ht="34.9" customHeight="1" x14ac:dyDescent="0.25">
      <c r="A5" s="530"/>
      <c r="B5" s="530"/>
      <c r="C5" s="530"/>
      <c r="D5" s="530"/>
      <c r="E5" s="530"/>
    </row>
    <row r="6" spans="1:7" s="403" customFormat="1" ht="16.5" x14ac:dyDescent="0.3">
      <c r="A6" s="418"/>
      <c r="B6" s="418"/>
      <c r="C6" s="418"/>
      <c r="D6" s="418"/>
      <c r="E6" s="454" t="s">
        <v>504</v>
      </c>
    </row>
    <row r="7" spans="1:7" s="403" customFormat="1" ht="60" x14ac:dyDescent="0.25">
      <c r="A7" s="455" t="s">
        <v>441</v>
      </c>
      <c r="B7" s="455" t="s">
        <v>553</v>
      </c>
      <c r="C7" s="455" t="s">
        <v>554</v>
      </c>
      <c r="D7" s="455" t="s">
        <v>508</v>
      </c>
      <c r="E7" s="455" t="s">
        <v>557</v>
      </c>
    </row>
    <row r="8" spans="1:7" s="456" customFormat="1" ht="15.75" x14ac:dyDescent="0.25">
      <c r="A8" s="455">
        <v>1</v>
      </c>
      <c r="B8" s="455" t="s">
        <v>511</v>
      </c>
      <c r="C8" s="455" t="s">
        <v>512</v>
      </c>
      <c r="D8" s="455" t="s">
        <v>512</v>
      </c>
      <c r="E8" s="455" t="s">
        <v>512</v>
      </c>
    </row>
    <row r="9" spans="1:7" s="461" customFormat="1" ht="15.75" x14ac:dyDescent="0.25">
      <c r="A9" s="457"/>
      <c r="B9" s="458"/>
      <c r="C9" s="458"/>
      <c r="D9" s="459"/>
      <c r="E9" s="459"/>
    </row>
    <row r="10" spans="1:7" s="403" customFormat="1" ht="15.75" x14ac:dyDescent="0.25">
      <c r="A10" s="414"/>
      <c r="B10" s="414"/>
      <c r="C10" s="414"/>
      <c r="D10" s="414"/>
      <c r="E10" s="414"/>
    </row>
    <row r="11" spans="1:7" s="403" customFormat="1" ht="15.75" x14ac:dyDescent="0.25">
      <c r="A11" s="414"/>
      <c r="B11" s="414"/>
      <c r="C11" s="414"/>
      <c r="D11" s="414"/>
      <c r="E11" s="414"/>
    </row>
    <row r="12" spans="1:7" s="403" customFormat="1" ht="15.75" x14ac:dyDescent="0.25">
      <c r="A12" s="414"/>
      <c r="B12" s="414"/>
      <c r="C12" s="414"/>
      <c r="D12" s="414"/>
      <c r="E12" s="414"/>
    </row>
    <row r="13" spans="1:7" x14ac:dyDescent="0.25">
      <c r="A13" s="417"/>
      <c r="B13" s="462"/>
      <c r="C13" s="417"/>
      <c r="D13" s="417"/>
      <c r="E13" s="417"/>
    </row>
    <row r="14" spans="1:7" ht="15.75" x14ac:dyDescent="0.25">
      <c r="A14" s="417"/>
      <c r="B14" s="463"/>
      <c r="C14" s="417"/>
      <c r="D14" s="417"/>
      <c r="E14" s="417"/>
    </row>
    <row r="15" spans="1:7" x14ac:dyDescent="0.25">
      <c r="A15" s="417"/>
      <c r="B15" s="417"/>
      <c r="C15" s="417"/>
      <c r="D15" s="417"/>
      <c r="E15" s="417"/>
    </row>
    <row r="16" spans="1:7" x14ac:dyDescent="0.25">
      <c r="A16" s="417"/>
      <c r="B16" s="417"/>
      <c r="C16" s="417"/>
      <c r="D16" s="417"/>
      <c r="E16" s="417"/>
    </row>
    <row r="17" spans="1:5" x14ac:dyDescent="0.25">
      <c r="A17" s="417"/>
      <c r="B17" s="417"/>
      <c r="C17" s="417"/>
      <c r="D17" s="417"/>
      <c r="E17" s="417"/>
    </row>
    <row r="18" spans="1:5" x14ac:dyDescent="0.25">
      <c r="A18" s="417"/>
      <c r="B18" s="417"/>
      <c r="C18" s="417"/>
      <c r="D18" s="417"/>
      <c r="E18" s="417"/>
    </row>
    <row r="19" spans="1:5" x14ac:dyDescent="0.25">
      <c r="A19" s="417"/>
      <c r="B19" s="417"/>
      <c r="C19" s="417"/>
      <c r="D19" s="417"/>
      <c r="E19" s="417"/>
    </row>
    <row r="20" spans="1:5" x14ac:dyDescent="0.25">
      <c r="A20" s="417"/>
      <c r="B20" s="417"/>
      <c r="C20" s="417"/>
      <c r="D20" s="417"/>
      <c r="E20" s="417"/>
    </row>
    <row r="21" spans="1:5" x14ac:dyDescent="0.25">
      <c r="A21" s="417"/>
      <c r="B21" s="417"/>
      <c r="C21" s="417"/>
      <c r="D21" s="417"/>
      <c r="E21" s="417"/>
    </row>
    <row r="22" spans="1:5" x14ac:dyDescent="0.25">
      <c r="A22" s="417"/>
      <c r="B22" s="417"/>
      <c r="C22" s="417"/>
      <c r="D22" s="417"/>
      <c r="E22" s="417"/>
    </row>
    <row r="23" spans="1:5" x14ac:dyDescent="0.25">
      <c r="A23" s="417"/>
      <c r="B23" s="417"/>
      <c r="C23" s="417"/>
      <c r="D23" s="417"/>
      <c r="E23" s="417"/>
    </row>
    <row r="24" spans="1:5" x14ac:dyDescent="0.25">
      <c r="A24" s="417"/>
      <c r="B24" s="417"/>
      <c r="C24" s="417"/>
      <c r="D24" s="417"/>
      <c r="E24" s="417"/>
    </row>
    <row r="25" spans="1:5" x14ac:dyDescent="0.25">
      <c r="A25" s="417"/>
      <c r="B25" s="417"/>
      <c r="C25" s="417"/>
      <c r="D25" s="417"/>
      <c r="E25" s="417"/>
    </row>
    <row r="26" spans="1:5" x14ac:dyDescent="0.25">
      <c r="A26" s="417"/>
      <c r="B26" s="417"/>
      <c r="C26" s="417"/>
      <c r="D26" s="417"/>
      <c r="E26" s="417"/>
    </row>
    <row r="27" spans="1:5" x14ac:dyDescent="0.25">
      <c r="A27" s="417"/>
      <c r="B27" s="417"/>
      <c r="C27" s="417"/>
      <c r="D27" s="417"/>
      <c r="E27" s="417"/>
    </row>
    <row r="28" spans="1:5" x14ac:dyDescent="0.25">
      <c r="A28" s="417"/>
      <c r="B28" s="417"/>
      <c r="C28" s="417"/>
      <c r="D28" s="417"/>
      <c r="E28" s="417"/>
    </row>
    <row r="29" spans="1:5" x14ac:dyDescent="0.25">
      <c r="A29" s="417"/>
      <c r="B29" s="417"/>
      <c r="C29" s="417"/>
      <c r="D29" s="417"/>
      <c r="E29" s="417"/>
    </row>
  </sheetData>
  <mergeCells count="3">
    <mergeCell ref="A1:E1"/>
    <mergeCell ref="A3:E3"/>
    <mergeCell ref="A5:E5"/>
  </mergeCells>
  <pageMargins left="1.1812499999999999" right="0.39374999999999999" top="0.78749999999999998" bottom="0.78749999999999998" header="0.51180555555555496" footer="0.51180555555555496"/>
  <pageSetup paperSize="9" firstPageNumber="0" fitToHeight="0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/>
  </sheetViews>
  <sheetFormatPr defaultColWidth="8.855468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A34" sqref="A34"/>
    </sheetView>
  </sheetViews>
  <sheetFormatPr defaultColWidth="8.85546875" defaultRowHeight="15" outlineLevelCol="2" x14ac:dyDescent="0.25"/>
  <cols>
    <col min="1" max="1" width="29" customWidth="1"/>
    <col min="2" max="2" width="28.5703125" customWidth="1"/>
    <col min="3" max="3" width="17.42578125" style="18" hidden="1" customWidth="1" outlineLevel="1"/>
    <col min="4" max="6" width="11" style="19" hidden="1" customWidth="1" outlineLevel="2"/>
    <col min="7" max="7" width="5.140625" style="19" hidden="1" customWidth="1" outlineLevel="2"/>
    <col min="8" max="8" width="19.140625" style="20" customWidth="1" collapsed="1"/>
  </cols>
  <sheetData>
    <row r="1" spans="1:8" ht="2.25" customHeight="1" x14ac:dyDescent="0.25"/>
    <row r="2" spans="1:8" ht="0.75" customHeight="1" x14ac:dyDescent="0.25">
      <c r="A2" s="21"/>
      <c r="B2" s="22"/>
      <c r="C2" s="22"/>
    </row>
    <row r="3" spans="1:8" ht="120" customHeight="1" x14ac:dyDescent="0.25">
      <c r="A3" s="21"/>
      <c r="B3" s="492" t="s">
        <v>96</v>
      </c>
      <c r="C3" s="492"/>
      <c r="D3" s="492"/>
      <c r="E3" s="492"/>
      <c r="F3" s="492"/>
      <c r="G3" s="492"/>
      <c r="H3" s="492"/>
    </row>
    <row r="4" spans="1:8" x14ac:dyDescent="0.25">
      <c r="A4" s="21"/>
      <c r="B4" s="21"/>
      <c r="C4" s="22"/>
    </row>
    <row r="5" spans="1:8" ht="15.75" customHeight="1" x14ac:dyDescent="0.25">
      <c r="A5" s="493" t="s">
        <v>97</v>
      </c>
      <c r="B5" s="493"/>
      <c r="C5" s="493"/>
      <c r="D5" s="493"/>
      <c r="E5" s="493"/>
      <c r="F5" s="493"/>
      <c r="G5" s="493"/>
      <c r="H5" s="493"/>
    </row>
    <row r="6" spans="1:8" ht="15.75" customHeight="1" x14ac:dyDescent="0.25">
      <c r="A6" s="493"/>
      <c r="B6" s="493"/>
      <c r="C6" s="493"/>
      <c r="D6" s="493"/>
      <c r="E6" s="493"/>
      <c r="F6" s="493"/>
      <c r="G6" s="493"/>
      <c r="H6" s="493"/>
    </row>
    <row r="7" spans="1:8" ht="15.75" x14ac:dyDescent="0.25">
      <c r="A7" s="23"/>
      <c r="B7" s="23"/>
      <c r="C7" s="24"/>
      <c r="D7" s="25"/>
      <c r="E7" s="25"/>
      <c r="F7" s="25"/>
      <c r="G7" s="25"/>
      <c r="H7" s="26"/>
    </row>
    <row r="8" spans="1:8" ht="47.25" customHeight="1" x14ac:dyDescent="0.25">
      <c r="A8" s="494" t="s">
        <v>43</v>
      </c>
      <c r="B8" s="494" t="s">
        <v>44</v>
      </c>
      <c r="C8" s="495" t="s">
        <v>45</v>
      </c>
      <c r="D8" s="496" t="s">
        <v>46</v>
      </c>
      <c r="E8" s="496" t="s">
        <v>47</v>
      </c>
      <c r="F8" s="496" t="s">
        <v>48</v>
      </c>
      <c r="G8" s="496" t="s">
        <v>49</v>
      </c>
      <c r="H8" s="497" t="s">
        <v>98</v>
      </c>
    </row>
    <row r="9" spans="1:8" ht="15" customHeight="1" x14ac:dyDescent="0.25">
      <c r="A9" s="494"/>
      <c r="B9" s="494"/>
      <c r="C9" s="495"/>
      <c r="D9" s="496"/>
      <c r="E9" s="496"/>
      <c r="F9" s="496"/>
      <c r="G9" s="496"/>
      <c r="H9" s="497"/>
    </row>
    <row r="10" spans="1:8" ht="15.75" x14ac:dyDescent="0.25">
      <c r="A10" s="29"/>
      <c r="B10" s="27" t="s">
        <v>51</v>
      </c>
      <c r="C10" s="28">
        <f>C11+C28</f>
        <v>5346.54</v>
      </c>
      <c r="D10" s="30">
        <f>SUM(D11:D36)</f>
        <v>577.21</v>
      </c>
      <c r="E10" s="30">
        <f>SUM(E11:E36)</f>
        <v>235</v>
      </c>
      <c r="F10" s="30">
        <f>SUM(F11:F36)</f>
        <v>40</v>
      </c>
      <c r="G10" s="30">
        <f>SUM(G11:G36)</f>
        <v>145.55000000000001</v>
      </c>
      <c r="H10" s="31">
        <f>H11+H28</f>
        <v>3172.3999999999996</v>
      </c>
    </row>
    <row r="11" spans="1:8" ht="47.25" x14ac:dyDescent="0.25">
      <c r="A11" s="27" t="s">
        <v>52</v>
      </c>
      <c r="B11" s="27" t="s">
        <v>53</v>
      </c>
      <c r="C11" s="28">
        <f>C18+C14+C12</f>
        <v>815</v>
      </c>
      <c r="D11" s="32"/>
      <c r="E11" s="32"/>
      <c r="F11" s="32"/>
      <c r="G11" s="32"/>
      <c r="H11" s="31">
        <f>H12+H14+H18+H25</f>
        <v>868.7</v>
      </c>
    </row>
    <row r="12" spans="1:8" ht="31.5" x14ac:dyDescent="0.25">
      <c r="A12" s="27" t="s">
        <v>54</v>
      </c>
      <c r="B12" s="27" t="s">
        <v>55</v>
      </c>
      <c r="C12" s="28">
        <v>70</v>
      </c>
      <c r="D12" s="32"/>
      <c r="E12" s="32"/>
      <c r="F12" s="32"/>
      <c r="G12" s="32"/>
      <c r="H12" s="31">
        <f>H13</f>
        <v>110</v>
      </c>
    </row>
    <row r="13" spans="1:8" ht="31.5" x14ac:dyDescent="0.25">
      <c r="A13" s="33" t="s">
        <v>56</v>
      </c>
      <c r="B13" s="33" t="s">
        <v>57</v>
      </c>
      <c r="C13" s="34">
        <v>70</v>
      </c>
      <c r="D13" s="32"/>
      <c r="E13" s="32">
        <v>45</v>
      </c>
      <c r="F13" s="32"/>
      <c r="G13" s="32"/>
      <c r="H13" s="35">
        <v>110</v>
      </c>
    </row>
    <row r="14" spans="1:8" ht="31.5" x14ac:dyDescent="0.25">
      <c r="A14" s="27" t="s">
        <v>58</v>
      </c>
      <c r="B14" s="27" t="s">
        <v>59</v>
      </c>
      <c r="C14" s="28">
        <f>C15+C16+C17</f>
        <v>555</v>
      </c>
      <c r="D14" s="32"/>
      <c r="E14" s="32"/>
      <c r="F14" s="32"/>
      <c r="G14" s="32"/>
      <c r="H14" s="31">
        <f>H15+H16+H17</f>
        <v>355</v>
      </c>
    </row>
    <row r="15" spans="1:8" ht="47.25" x14ac:dyDescent="0.25">
      <c r="A15" s="33" t="s">
        <v>60</v>
      </c>
      <c r="B15" s="33" t="s">
        <v>7</v>
      </c>
      <c r="C15" s="34">
        <v>450</v>
      </c>
      <c r="D15" s="32"/>
      <c r="E15" s="32"/>
      <c r="F15" s="32"/>
      <c r="G15" s="32"/>
      <c r="H15" s="35">
        <v>280</v>
      </c>
    </row>
    <row r="16" spans="1:8" ht="94.5" x14ac:dyDescent="0.25">
      <c r="A16" s="33" t="s">
        <v>61</v>
      </c>
      <c r="B16" s="33" t="s">
        <v>8</v>
      </c>
      <c r="C16" s="34">
        <v>80</v>
      </c>
      <c r="D16" s="32"/>
      <c r="E16" s="32"/>
      <c r="F16" s="32"/>
      <c r="G16" s="32"/>
      <c r="H16" s="35">
        <v>50</v>
      </c>
    </row>
    <row r="17" spans="1:8" ht="78.75" x14ac:dyDescent="0.25">
      <c r="A17" s="33" t="s">
        <v>62</v>
      </c>
      <c r="B17" s="33" t="s">
        <v>9</v>
      </c>
      <c r="C17" s="34">
        <v>25</v>
      </c>
      <c r="D17" s="32"/>
      <c r="E17" s="32"/>
      <c r="F17" s="32">
        <v>40</v>
      </c>
      <c r="G17" s="32">
        <v>30</v>
      </c>
      <c r="H17" s="35">
        <v>25</v>
      </c>
    </row>
    <row r="18" spans="1:8" ht="15.75" x14ac:dyDescent="0.25">
      <c r="A18" s="27" t="s">
        <v>63</v>
      </c>
      <c r="B18" s="27" t="s">
        <v>64</v>
      </c>
      <c r="C18" s="28">
        <f>C19+C20</f>
        <v>190</v>
      </c>
      <c r="D18" s="32"/>
      <c r="E18" s="32"/>
      <c r="F18" s="32"/>
      <c r="G18" s="32"/>
      <c r="H18" s="31">
        <f>H19+H20</f>
        <v>260</v>
      </c>
    </row>
    <row r="19" spans="1:8" ht="126" x14ac:dyDescent="0.25">
      <c r="A19" s="33" t="s">
        <v>65</v>
      </c>
      <c r="B19" s="33" t="s">
        <v>10</v>
      </c>
      <c r="C19" s="34">
        <v>50</v>
      </c>
      <c r="D19" s="32"/>
      <c r="E19" s="32"/>
      <c r="F19" s="32"/>
      <c r="G19" s="32"/>
      <c r="H19" s="35">
        <v>80</v>
      </c>
    </row>
    <row r="20" spans="1:8" ht="15.75" x14ac:dyDescent="0.25">
      <c r="A20" s="27" t="s">
        <v>66</v>
      </c>
      <c r="B20" s="27" t="s">
        <v>11</v>
      </c>
      <c r="C20" s="28">
        <f>C21+C22</f>
        <v>140</v>
      </c>
      <c r="D20" s="32"/>
      <c r="E20" s="32"/>
      <c r="F20" s="32"/>
      <c r="G20" s="32"/>
      <c r="H20" s="31">
        <f>H21+H22</f>
        <v>180</v>
      </c>
    </row>
    <row r="21" spans="1:8" ht="157.5" x14ac:dyDescent="0.25">
      <c r="A21" s="33" t="s">
        <v>67</v>
      </c>
      <c r="B21" s="33" t="s">
        <v>12</v>
      </c>
      <c r="C21" s="34">
        <v>120</v>
      </c>
      <c r="D21" s="32"/>
      <c r="E21" s="32"/>
      <c r="F21" s="32"/>
      <c r="G21" s="32"/>
      <c r="H21" s="35">
        <v>120</v>
      </c>
    </row>
    <row r="22" spans="1:8" ht="157.5" x14ac:dyDescent="0.25">
      <c r="A22" s="33" t="s">
        <v>68</v>
      </c>
      <c r="B22" s="33" t="s">
        <v>13</v>
      </c>
      <c r="C22" s="34">
        <v>20</v>
      </c>
      <c r="D22" s="32"/>
      <c r="E22" s="32"/>
      <c r="F22" s="32"/>
      <c r="G22" s="32">
        <v>30</v>
      </c>
      <c r="H22" s="35">
        <v>60</v>
      </c>
    </row>
    <row r="23" spans="1:8" ht="78.75" hidden="1" x14ac:dyDescent="0.25">
      <c r="A23" s="36" t="s">
        <v>69</v>
      </c>
      <c r="B23" s="27" t="s">
        <v>70</v>
      </c>
      <c r="C23" s="28"/>
      <c r="D23" s="30"/>
      <c r="E23" s="30"/>
      <c r="F23" s="30"/>
      <c r="G23" s="30"/>
      <c r="H23" s="31">
        <f>H24</f>
        <v>0</v>
      </c>
    </row>
    <row r="24" spans="1:8" ht="78.75" hidden="1" x14ac:dyDescent="0.25">
      <c r="A24" s="37" t="s">
        <v>71</v>
      </c>
      <c r="B24" s="33" t="s">
        <v>72</v>
      </c>
      <c r="C24" s="34"/>
      <c r="D24" s="32"/>
      <c r="E24" s="32"/>
      <c r="F24" s="32"/>
      <c r="G24" s="32"/>
      <c r="H24" s="35">
        <v>0</v>
      </c>
    </row>
    <row r="25" spans="1:8" ht="15.75" x14ac:dyDescent="0.25">
      <c r="A25" s="36" t="s">
        <v>73</v>
      </c>
      <c r="B25" s="27"/>
      <c r="C25" s="34"/>
      <c r="D25" s="32"/>
      <c r="E25" s="32"/>
      <c r="F25" s="32"/>
      <c r="G25" s="32"/>
      <c r="H25" s="31">
        <f>H26</f>
        <v>143.69999999999999</v>
      </c>
    </row>
    <row r="26" spans="1:8" ht="63" x14ac:dyDescent="0.25">
      <c r="A26" s="37" t="s">
        <v>69</v>
      </c>
      <c r="B26" s="37" t="s">
        <v>74</v>
      </c>
      <c r="C26" s="34"/>
      <c r="D26" s="32"/>
      <c r="E26" s="32"/>
      <c r="F26" s="32"/>
      <c r="G26" s="32"/>
      <c r="H26" s="35">
        <f>H27</f>
        <v>143.69999999999999</v>
      </c>
    </row>
    <row r="27" spans="1:8" ht="247.5" x14ac:dyDescent="0.25">
      <c r="A27" s="37" t="s">
        <v>75</v>
      </c>
      <c r="B27" s="38" t="s">
        <v>76</v>
      </c>
      <c r="C27" s="34"/>
      <c r="D27" s="32"/>
      <c r="E27" s="32"/>
      <c r="F27" s="32"/>
      <c r="G27" s="32"/>
      <c r="H27" s="35">
        <v>143.69999999999999</v>
      </c>
    </row>
    <row r="28" spans="1:8" ht="31.5" x14ac:dyDescent="0.25">
      <c r="A28" s="27" t="s">
        <v>77</v>
      </c>
      <c r="B28" s="27" t="s">
        <v>78</v>
      </c>
      <c r="C28" s="28">
        <f>C29</f>
        <v>4531.54</v>
      </c>
      <c r="D28" s="32"/>
      <c r="E28" s="32"/>
      <c r="F28" s="32"/>
      <c r="G28" s="32"/>
      <c r="H28" s="31">
        <f>H29</f>
        <v>2303.6999999999998</v>
      </c>
    </row>
    <row r="29" spans="1:8" ht="78.75" x14ac:dyDescent="0.25">
      <c r="A29" s="27" t="s">
        <v>79</v>
      </c>
      <c r="B29" s="27" t="s">
        <v>80</v>
      </c>
      <c r="C29" s="28">
        <f>C30+C31+C32+C33+C34+C36</f>
        <v>4531.54</v>
      </c>
      <c r="D29" s="32"/>
      <c r="E29" s="32"/>
      <c r="F29" s="32"/>
      <c r="G29" s="32"/>
      <c r="H29" s="31">
        <f>H30+H31+H32+H33+H34</f>
        <v>2303.6999999999998</v>
      </c>
    </row>
    <row r="30" spans="1:8" ht="63" x14ac:dyDescent="0.25">
      <c r="A30" s="33" t="s">
        <v>81</v>
      </c>
      <c r="B30" s="33" t="s">
        <v>82</v>
      </c>
      <c r="C30" s="34">
        <v>1016.8</v>
      </c>
      <c r="D30" s="32"/>
      <c r="E30" s="32"/>
      <c r="F30" s="32"/>
      <c r="G30" s="32"/>
      <c r="H30" s="35">
        <v>1196.0999999999999</v>
      </c>
    </row>
    <row r="31" spans="1:8" ht="110.25" x14ac:dyDescent="0.25">
      <c r="A31" s="33" t="s">
        <v>83</v>
      </c>
      <c r="B31" s="33" t="s">
        <v>84</v>
      </c>
      <c r="C31" s="34">
        <v>60</v>
      </c>
      <c r="D31" s="32"/>
      <c r="E31" s="32"/>
      <c r="F31" s="32"/>
      <c r="G31" s="32"/>
      <c r="H31" s="35">
        <v>81</v>
      </c>
    </row>
    <row r="32" spans="1:8" ht="110.25" x14ac:dyDescent="0.25">
      <c r="A32" s="33" t="s">
        <v>85</v>
      </c>
      <c r="B32" s="33" t="s">
        <v>86</v>
      </c>
      <c r="C32" s="34">
        <v>822</v>
      </c>
      <c r="D32" s="32"/>
      <c r="E32" s="32"/>
      <c r="F32" s="32"/>
      <c r="G32" s="32">
        <v>85.55</v>
      </c>
      <c r="H32" s="35">
        <v>912.4</v>
      </c>
    </row>
    <row r="33" spans="1:8" ht="94.5" x14ac:dyDescent="0.25">
      <c r="A33" s="37" t="s">
        <v>87</v>
      </c>
      <c r="B33" s="33" t="s">
        <v>88</v>
      </c>
      <c r="C33" s="34">
        <v>1401.2</v>
      </c>
      <c r="D33" s="32"/>
      <c r="E33" s="32"/>
      <c r="F33" s="32"/>
      <c r="G33" s="32"/>
      <c r="H33" s="35">
        <v>34.200000000000003</v>
      </c>
    </row>
    <row r="34" spans="1:8" ht="126" x14ac:dyDescent="0.25">
      <c r="A34" s="37" t="s">
        <v>89</v>
      </c>
      <c r="B34" s="33" t="s">
        <v>90</v>
      </c>
      <c r="C34" s="34">
        <v>626.95000000000005</v>
      </c>
      <c r="D34" s="32"/>
      <c r="E34" s="32"/>
      <c r="F34" s="32"/>
      <c r="G34" s="32"/>
      <c r="H34" s="35">
        <v>80</v>
      </c>
    </row>
    <row r="35" spans="1:8" ht="46.15" hidden="1" customHeight="1" x14ac:dyDescent="0.25">
      <c r="A35" s="39" t="s">
        <v>91</v>
      </c>
      <c r="B35" s="40" t="s">
        <v>92</v>
      </c>
      <c r="C35" s="41">
        <v>0</v>
      </c>
      <c r="D35" s="42"/>
      <c r="E35" s="42">
        <v>190</v>
      </c>
      <c r="F35" s="42"/>
      <c r="G35" s="42"/>
      <c r="H35" s="43">
        <v>0</v>
      </c>
    </row>
    <row r="36" spans="1:8" ht="113.25" hidden="1" x14ac:dyDescent="0.25">
      <c r="A36" s="44" t="s">
        <v>93</v>
      </c>
      <c r="B36" s="45" t="s">
        <v>94</v>
      </c>
      <c r="C36" s="46" t="s">
        <v>95</v>
      </c>
      <c r="D36" s="47">
        <v>577.21</v>
      </c>
      <c r="E36" s="47"/>
      <c r="F36" s="47"/>
      <c r="G36" s="47"/>
      <c r="H36" s="48">
        <v>0</v>
      </c>
    </row>
  </sheetData>
  <mergeCells count="10">
    <mergeCell ref="B3:H3"/>
    <mergeCell ref="A5:H6"/>
    <mergeCell ref="A8:A9"/>
    <mergeCell ref="B8:B9"/>
    <mergeCell ref="C8:C9"/>
    <mergeCell ref="D8:D9"/>
    <mergeCell ref="E8:E9"/>
    <mergeCell ref="F8:F9"/>
    <mergeCell ref="G8:G9"/>
    <mergeCell ref="H8:H9"/>
  </mergeCells>
  <pageMargins left="0.32986111111111099" right="0.3" top="0.75" bottom="0.75" header="0.51180555555555496" footer="0.51180555555555496"/>
  <pageSetup paperSize="9" firstPageNumber="0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H3" sqref="H3:I3"/>
    </sheetView>
  </sheetViews>
  <sheetFormatPr defaultColWidth="8.85546875" defaultRowHeight="15" outlineLevelCol="2" x14ac:dyDescent="0.25"/>
  <cols>
    <col min="1" max="1" width="24" customWidth="1"/>
    <col min="2" max="2" width="19.5703125" customWidth="1"/>
    <col min="3" max="3" width="17.42578125" style="18" hidden="1" customWidth="1" outlineLevel="1"/>
    <col min="4" max="6" width="11" style="19" hidden="1" customWidth="1" outlineLevel="2"/>
    <col min="7" max="7" width="5.140625" style="19" hidden="1" customWidth="1" outlineLevel="2"/>
    <col min="8" max="8" width="19.140625" style="20" customWidth="1" collapsed="1"/>
    <col min="9" max="9" width="19.42578125" style="49" customWidth="1"/>
  </cols>
  <sheetData>
    <row r="1" spans="1:9" ht="2.25" customHeight="1" x14ac:dyDescent="0.25"/>
    <row r="2" spans="1:9" ht="0.75" customHeight="1" x14ac:dyDescent="0.25">
      <c r="A2" s="21"/>
      <c r="B2" s="22"/>
      <c r="C2" s="22"/>
    </row>
    <row r="3" spans="1:9" ht="150.75" customHeight="1" x14ac:dyDescent="0.25">
      <c r="A3" s="21"/>
      <c r="B3" s="50"/>
      <c r="C3" s="50"/>
      <c r="H3" s="498" t="s">
        <v>569</v>
      </c>
      <c r="I3" s="498"/>
    </row>
    <row r="4" spans="1:9" x14ac:dyDescent="0.25">
      <c r="A4" s="21"/>
      <c r="B4" s="21"/>
      <c r="C4" s="22"/>
    </row>
    <row r="5" spans="1:9" ht="15.75" customHeight="1" x14ac:dyDescent="0.25">
      <c r="A5" s="493" t="s">
        <v>99</v>
      </c>
      <c r="B5" s="493"/>
      <c r="C5" s="493"/>
      <c r="D5" s="493"/>
      <c r="E5" s="493"/>
      <c r="F5" s="493"/>
      <c r="G5" s="493"/>
      <c r="H5" s="493"/>
      <c r="I5" s="493"/>
    </row>
    <row r="6" spans="1:9" ht="15.75" customHeight="1" x14ac:dyDescent="0.25">
      <c r="A6" s="493"/>
      <c r="B6" s="493"/>
      <c r="C6" s="493"/>
      <c r="D6" s="493"/>
      <c r="E6" s="493"/>
      <c r="F6" s="493"/>
      <c r="G6" s="493"/>
      <c r="H6" s="493"/>
      <c r="I6" s="493"/>
    </row>
    <row r="7" spans="1:9" ht="15.75" x14ac:dyDescent="0.25">
      <c r="A7" s="23"/>
      <c r="B7" s="23"/>
      <c r="C7" s="24"/>
      <c r="D7" s="25"/>
      <c r="E7" s="25"/>
      <c r="F7" s="25"/>
      <c r="G7" s="25"/>
      <c r="H7" s="26"/>
    </row>
    <row r="8" spans="1:9" ht="47.25" customHeight="1" x14ac:dyDescent="0.25">
      <c r="A8" s="494" t="s">
        <v>43</v>
      </c>
      <c r="B8" s="494" t="s">
        <v>44</v>
      </c>
      <c r="C8" s="495" t="s">
        <v>45</v>
      </c>
      <c r="D8" s="496" t="s">
        <v>46</v>
      </c>
      <c r="E8" s="496" t="s">
        <v>47</v>
      </c>
      <c r="F8" s="496" t="s">
        <v>48</v>
      </c>
      <c r="G8" s="496" t="s">
        <v>49</v>
      </c>
      <c r="H8" s="497" t="s">
        <v>100</v>
      </c>
      <c r="I8" s="497" t="s">
        <v>101</v>
      </c>
    </row>
    <row r="9" spans="1:9" x14ac:dyDescent="0.25">
      <c r="A9" s="494"/>
      <c r="B9" s="494"/>
      <c r="C9" s="495"/>
      <c r="D9" s="496"/>
      <c r="E9" s="496"/>
      <c r="F9" s="496"/>
      <c r="G9" s="496"/>
      <c r="H9" s="497"/>
      <c r="I9" s="497"/>
    </row>
    <row r="10" spans="1:9" ht="15.75" x14ac:dyDescent="0.25">
      <c r="A10" s="29"/>
      <c r="B10" s="27" t="s">
        <v>51</v>
      </c>
      <c r="C10" s="28">
        <f>C11+C28</f>
        <v>5346.54</v>
      </c>
      <c r="D10" s="30">
        <f>SUM(D11:D36)</f>
        <v>577.21</v>
      </c>
      <c r="E10" s="30">
        <f>SUM(E11:E36)</f>
        <v>235</v>
      </c>
      <c r="F10" s="30">
        <f>SUM(F11:F36)</f>
        <v>40</v>
      </c>
      <c r="G10" s="30">
        <f>SUM(G11:G36)</f>
        <v>145.55000000000001</v>
      </c>
      <c r="H10" s="31">
        <f>H11+H28</f>
        <v>3037.6</v>
      </c>
      <c r="I10" s="51">
        <f>I11+I28</f>
        <v>2744</v>
      </c>
    </row>
    <row r="11" spans="1:9" ht="47.25" x14ac:dyDescent="0.25">
      <c r="A11" s="27" t="s">
        <v>52</v>
      </c>
      <c r="B11" s="27" t="s">
        <v>53</v>
      </c>
      <c r="C11" s="28">
        <f>C18+C14+C12</f>
        <v>815</v>
      </c>
      <c r="D11" s="32"/>
      <c r="E11" s="32"/>
      <c r="F11" s="32"/>
      <c r="G11" s="32"/>
      <c r="H11" s="31">
        <f>H12+H14+H18+H25</f>
        <v>910</v>
      </c>
      <c r="I11" s="51">
        <f>I12+I14+I18+I25</f>
        <v>923.7</v>
      </c>
    </row>
    <row r="12" spans="1:9" ht="31.5" x14ac:dyDescent="0.25">
      <c r="A12" s="27" t="s">
        <v>54</v>
      </c>
      <c r="B12" s="27" t="s">
        <v>55</v>
      </c>
      <c r="C12" s="28">
        <v>70</v>
      </c>
      <c r="D12" s="32"/>
      <c r="E12" s="32"/>
      <c r="F12" s="32"/>
      <c r="G12" s="32"/>
      <c r="H12" s="31">
        <f>H13</f>
        <v>118.9</v>
      </c>
      <c r="I12" s="51">
        <f>I13</f>
        <v>122.2</v>
      </c>
    </row>
    <row r="13" spans="1:9" ht="31.5" x14ac:dyDescent="0.25">
      <c r="A13" s="33" t="s">
        <v>56</v>
      </c>
      <c r="B13" s="33" t="s">
        <v>57</v>
      </c>
      <c r="C13" s="34">
        <v>70</v>
      </c>
      <c r="D13" s="32"/>
      <c r="E13" s="32">
        <v>45</v>
      </c>
      <c r="F13" s="32"/>
      <c r="G13" s="32"/>
      <c r="H13" s="35">
        <v>118.9</v>
      </c>
      <c r="I13" s="52">
        <v>122.2</v>
      </c>
    </row>
    <row r="14" spans="1:9" ht="31.5" x14ac:dyDescent="0.25">
      <c r="A14" s="27" t="s">
        <v>58</v>
      </c>
      <c r="B14" s="27" t="s">
        <v>59</v>
      </c>
      <c r="C14" s="28">
        <f>C15+C16+C17</f>
        <v>555</v>
      </c>
      <c r="D14" s="32"/>
      <c r="E14" s="32"/>
      <c r="F14" s="32"/>
      <c r="G14" s="32"/>
      <c r="H14" s="31">
        <f>H15+H16+H17</f>
        <v>233.10000000000002</v>
      </c>
      <c r="I14" s="51">
        <f>SUM(I15:I17)</f>
        <v>243.5</v>
      </c>
    </row>
    <row r="15" spans="1:9" ht="94.5" x14ac:dyDescent="0.25">
      <c r="A15" s="33" t="s">
        <v>60</v>
      </c>
      <c r="B15" s="33" t="s">
        <v>7</v>
      </c>
      <c r="C15" s="34">
        <v>450</v>
      </c>
      <c r="D15" s="32"/>
      <c r="E15" s="32"/>
      <c r="F15" s="32"/>
      <c r="G15" s="32"/>
      <c r="H15" s="35">
        <v>202.8</v>
      </c>
      <c r="I15" s="52">
        <v>210</v>
      </c>
    </row>
    <row r="16" spans="1:9" ht="110.25" hidden="1" x14ac:dyDescent="0.25">
      <c r="A16" s="33" t="s">
        <v>61</v>
      </c>
      <c r="B16" s="33" t="s">
        <v>8</v>
      </c>
      <c r="C16" s="34">
        <v>80</v>
      </c>
      <c r="D16" s="32"/>
      <c r="E16" s="32"/>
      <c r="F16" s="32"/>
      <c r="G16" s="32"/>
      <c r="H16" s="35">
        <v>0</v>
      </c>
      <c r="I16" s="52">
        <v>0</v>
      </c>
    </row>
    <row r="17" spans="1:9" ht="94.5" x14ac:dyDescent="0.25">
      <c r="A17" s="33" t="s">
        <v>62</v>
      </c>
      <c r="B17" s="33" t="s">
        <v>9</v>
      </c>
      <c r="C17" s="34">
        <v>25</v>
      </c>
      <c r="D17" s="32"/>
      <c r="E17" s="32"/>
      <c r="F17" s="32">
        <v>40</v>
      </c>
      <c r="G17" s="32">
        <v>30</v>
      </c>
      <c r="H17" s="35">
        <v>30.3</v>
      </c>
      <c r="I17" s="52">
        <v>33.5</v>
      </c>
    </row>
    <row r="18" spans="1:9" ht="31.5" x14ac:dyDescent="0.25">
      <c r="A18" s="27" t="s">
        <v>63</v>
      </c>
      <c r="B18" s="27" t="s">
        <v>64</v>
      </c>
      <c r="C18" s="28">
        <f>C19+C20</f>
        <v>190</v>
      </c>
      <c r="D18" s="32"/>
      <c r="E18" s="32"/>
      <c r="F18" s="32"/>
      <c r="G18" s="32"/>
      <c r="H18" s="31">
        <f>H19+H20</f>
        <v>273</v>
      </c>
      <c r="I18" s="51">
        <f>I19+I20</f>
        <v>273</v>
      </c>
    </row>
    <row r="19" spans="1:9" ht="157.5" x14ac:dyDescent="0.25">
      <c r="A19" s="33" t="s">
        <v>65</v>
      </c>
      <c r="B19" s="33" t="s">
        <v>10</v>
      </c>
      <c r="C19" s="34">
        <v>50</v>
      </c>
      <c r="D19" s="32"/>
      <c r="E19" s="32"/>
      <c r="F19" s="32"/>
      <c r="G19" s="32"/>
      <c r="H19" s="35">
        <v>100</v>
      </c>
      <c r="I19" s="52">
        <v>100</v>
      </c>
    </row>
    <row r="20" spans="1:9" ht="15.75" x14ac:dyDescent="0.25">
      <c r="A20" s="27" t="s">
        <v>66</v>
      </c>
      <c r="B20" s="27" t="s">
        <v>11</v>
      </c>
      <c r="C20" s="28">
        <f>C21+C22</f>
        <v>140</v>
      </c>
      <c r="D20" s="32"/>
      <c r="E20" s="32"/>
      <c r="F20" s="32"/>
      <c r="G20" s="32"/>
      <c r="H20" s="31">
        <f>H21+H22</f>
        <v>173</v>
      </c>
      <c r="I20" s="51">
        <f>I21+I22</f>
        <v>173</v>
      </c>
    </row>
    <row r="21" spans="1:9" ht="189" x14ac:dyDescent="0.25">
      <c r="A21" s="33" t="s">
        <v>67</v>
      </c>
      <c r="B21" s="33" t="s">
        <v>12</v>
      </c>
      <c r="C21" s="34">
        <v>120</v>
      </c>
      <c r="D21" s="32"/>
      <c r="E21" s="32"/>
      <c r="F21" s="32"/>
      <c r="G21" s="32"/>
      <c r="H21" s="35">
        <v>105</v>
      </c>
      <c r="I21" s="35">
        <v>105</v>
      </c>
    </row>
    <row r="22" spans="1:9" ht="189" x14ac:dyDescent="0.25">
      <c r="A22" s="33" t="s">
        <v>68</v>
      </c>
      <c r="B22" s="33" t="s">
        <v>13</v>
      </c>
      <c r="C22" s="34">
        <v>20</v>
      </c>
      <c r="D22" s="32"/>
      <c r="E22" s="32"/>
      <c r="F22" s="32"/>
      <c r="G22" s="32">
        <v>30</v>
      </c>
      <c r="H22" s="35">
        <v>68</v>
      </c>
      <c r="I22" s="35">
        <v>68</v>
      </c>
    </row>
    <row r="23" spans="1:9" ht="94.5" hidden="1" x14ac:dyDescent="0.25">
      <c r="A23" s="36" t="s">
        <v>69</v>
      </c>
      <c r="B23" s="27" t="s">
        <v>70</v>
      </c>
      <c r="C23" s="34"/>
      <c r="D23" s="32"/>
      <c r="E23" s="32"/>
      <c r="F23" s="32"/>
      <c r="G23" s="32"/>
      <c r="H23" s="31">
        <f>H24</f>
        <v>0</v>
      </c>
      <c r="I23" s="51">
        <f>I24</f>
        <v>0</v>
      </c>
    </row>
    <row r="24" spans="1:9" ht="110.25" hidden="1" x14ac:dyDescent="0.25">
      <c r="A24" s="37" t="s">
        <v>71</v>
      </c>
      <c r="B24" s="33" t="s">
        <v>72</v>
      </c>
      <c r="C24" s="34"/>
      <c r="D24" s="32"/>
      <c r="E24" s="32"/>
      <c r="F24" s="32"/>
      <c r="G24" s="32"/>
      <c r="H24" s="35">
        <v>0</v>
      </c>
      <c r="I24" s="52">
        <v>0</v>
      </c>
    </row>
    <row r="25" spans="1:9" ht="15.75" x14ac:dyDescent="0.25">
      <c r="A25" s="36" t="s">
        <v>73</v>
      </c>
      <c r="B25" s="27"/>
      <c r="C25" s="34"/>
      <c r="D25" s="32"/>
      <c r="E25" s="32"/>
      <c r="F25" s="32"/>
      <c r="G25" s="32"/>
      <c r="H25" s="31">
        <f>H26</f>
        <v>285</v>
      </c>
      <c r="I25" s="31">
        <f>I26</f>
        <v>285</v>
      </c>
    </row>
    <row r="26" spans="1:9" ht="94.5" x14ac:dyDescent="0.25">
      <c r="A26" s="37" t="s">
        <v>69</v>
      </c>
      <c r="B26" s="37" t="s">
        <v>70</v>
      </c>
      <c r="C26" s="34"/>
      <c r="D26" s="32"/>
      <c r="E26" s="32"/>
      <c r="F26" s="32"/>
      <c r="G26" s="32"/>
      <c r="H26" s="35">
        <f>H27</f>
        <v>285</v>
      </c>
      <c r="I26" s="35">
        <f>I27</f>
        <v>285</v>
      </c>
    </row>
    <row r="27" spans="1:9" ht="31.5" x14ac:dyDescent="0.25">
      <c r="A27" s="37" t="s">
        <v>102</v>
      </c>
      <c r="B27" s="33" t="s">
        <v>103</v>
      </c>
      <c r="C27" s="34"/>
      <c r="D27" s="32"/>
      <c r="E27" s="32"/>
      <c r="F27" s="32"/>
      <c r="G27" s="32"/>
      <c r="H27" s="35">
        <v>285</v>
      </c>
      <c r="I27" s="35">
        <v>285</v>
      </c>
    </row>
    <row r="28" spans="1:9" ht="31.5" x14ac:dyDescent="0.25">
      <c r="A28" s="27" t="s">
        <v>77</v>
      </c>
      <c r="B28" s="27" t="s">
        <v>78</v>
      </c>
      <c r="C28" s="28">
        <f>C29</f>
        <v>4531.54</v>
      </c>
      <c r="D28" s="32"/>
      <c r="E28" s="32"/>
      <c r="F28" s="32"/>
      <c r="G28" s="32"/>
      <c r="H28" s="31">
        <f>H29</f>
        <v>2127.6</v>
      </c>
      <c r="I28" s="51">
        <f>I29</f>
        <v>1820.3</v>
      </c>
    </row>
    <row r="29" spans="1:9" ht="110.25" x14ac:dyDescent="0.25">
      <c r="A29" s="27" t="s">
        <v>79</v>
      </c>
      <c r="B29" s="27" t="s">
        <v>80</v>
      </c>
      <c r="C29" s="28">
        <f>C30+C31+C32+C33+C34+C36</f>
        <v>4531.54</v>
      </c>
      <c r="D29" s="32"/>
      <c r="E29" s="32"/>
      <c r="F29" s="32"/>
      <c r="G29" s="32"/>
      <c r="H29" s="31">
        <f>H30+H31+H32+H37</f>
        <v>2127.6</v>
      </c>
      <c r="I29" s="51">
        <f>SUM(I30:I34)</f>
        <v>1820.3</v>
      </c>
    </row>
    <row r="30" spans="1:9" ht="78.75" x14ac:dyDescent="0.25">
      <c r="A30" s="33" t="s">
        <v>81</v>
      </c>
      <c r="B30" s="33" t="s">
        <v>82</v>
      </c>
      <c r="C30" s="34">
        <v>1016.8</v>
      </c>
      <c r="D30" s="32"/>
      <c r="E30" s="32"/>
      <c r="F30" s="32"/>
      <c r="G30" s="32"/>
      <c r="H30" s="35">
        <v>1202.0999999999999</v>
      </c>
      <c r="I30" s="35">
        <v>1202.0999999999999</v>
      </c>
    </row>
    <row r="31" spans="1:9" ht="157.5" x14ac:dyDescent="0.25">
      <c r="A31" s="33" t="s">
        <v>83</v>
      </c>
      <c r="B31" s="33" t="s">
        <v>84</v>
      </c>
      <c r="C31" s="34">
        <v>60</v>
      </c>
      <c r="D31" s="32"/>
      <c r="E31" s="32"/>
      <c r="F31" s="32"/>
      <c r="G31" s="32"/>
      <c r="H31" s="35">
        <v>98.7</v>
      </c>
      <c r="I31" s="52">
        <v>102</v>
      </c>
    </row>
    <row r="32" spans="1:9" ht="204.75" x14ac:dyDescent="0.25">
      <c r="A32" s="33" t="s">
        <v>85</v>
      </c>
      <c r="B32" s="33" t="s">
        <v>86</v>
      </c>
      <c r="C32" s="34">
        <v>822</v>
      </c>
      <c r="D32" s="32"/>
      <c r="E32" s="32"/>
      <c r="F32" s="32"/>
      <c r="G32" s="32">
        <v>85.55</v>
      </c>
      <c r="H32" s="35">
        <v>556.79999999999995</v>
      </c>
      <c r="I32" s="52">
        <v>516.20000000000005</v>
      </c>
    </row>
    <row r="33" spans="1:9" ht="157.5" hidden="1" x14ac:dyDescent="0.25">
      <c r="A33" s="37" t="s">
        <v>87</v>
      </c>
      <c r="B33" s="33" t="s">
        <v>88</v>
      </c>
      <c r="C33" s="34">
        <v>1401.2</v>
      </c>
      <c r="D33" s="32"/>
      <c r="E33" s="32"/>
      <c r="F33" s="32"/>
      <c r="G33" s="32"/>
      <c r="H33" s="35">
        <v>0</v>
      </c>
      <c r="I33" s="52">
        <v>0</v>
      </c>
    </row>
    <row r="34" spans="1:9" ht="220.5" hidden="1" x14ac:dyDescent="0.25">
      <c r="A34" s="37" t="s">
        <v>104</v>
      </c>
      <c r="B34" s="33" t="s">
        <v>90</v>
      </c>
      <c r="C34" s="34">
        <v>626.95000000000005</v>
      </c>
      <c r="D34" s="32"/>
      <c r="E34" s="32"/>
      <c r="F34" s="32"/>
      <c r="G34" s="32"/>
      <c r="H34" s="35">
        <v>0</v>
      </c>
      <c r="I34" s="52">
        <v>0</v>
      </c>
    </row>
    <row r="35" spans="1:9" ht="46.15" hidden="1" customHeight="1" x14ac:dyDescent="0.25">
      <c r="A35" s="39" t="s">
        <v>91</v>
      </c>
      <c r="B35" s="40" t="s">
        <v>92</v>
      </c>
      <c r="C35" s="41">
        <v>0</v>
      </c>
      <c r="D35" s="42"/>
      <c r="E35" s="42">
        <v>190</v>
      </c>
      <c r="F35" s="42"/>
      <c r="G35" s="42"/>
      <c r="H35" s="43">
        <v>0</v>
      </c>
    </row>
    <row r="36" spans="1:9" ht="135.75" hidden="1" x14ac:dyDescent="0.25">
      <c r="A36" s="466" t="s">
        <v>93</v>
      </c>
      <c r="B36" s="467" t="s">
        <v>94</v>
      </c>
      <c r="C36" s="468" t="s">
        <v>95</v>
      </c>
      <c r="D36" s="469">
        <v>577.21</v>
      </c>
      <c r="E36" s="469"/>
      <c r="F36" s="469"/>
      <c r="G36" s="469"/>
      <c r="H36" s="470">
        <v>0</v>
      </c>
    </row>
    <row r="37" spans="1:9" ht="126" x14ac:dyDescent="0.25">
      <c r="A37" s="472" t="s">
        <v>558</v>
      </c>
      <c r="B37" s="59" t="s">
        <v>559</v>
      </c>
      <c r="C37" s="473">
        <v>270</v>
      </c>
      <c r="D37" s="471"/>
      <c r="E37" s="471"/>
      <c r="F37" s="471"/>
      <c r="G37" s="471"/>
      <c r="H37" s="35">
        <v>270</v>
      </c>
      <c r="I37" s="52"/>
    </row>
  </sheetData>
  <mergeCells count="11">
    <mergeCell ref="H3:I3"/>
    <mergeCell ref="A5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A33" sqref="A33"/>
    </sheetView>
  </sheetViews>
  <sheetFormatPr defaultColWidth="8.85546875" defaultRowHeight="15" outlineLevelCol="2" x14ac:dyDescent="0.25"/>
  <cols>
    <col min="1" max="1" width="29" customWidth="1"/>
    <col min="2" max="2" width="28.5703125" customWidth="1"/>
    <col min="3" max="3" width="17.42578125" style="18" hidden="1" customWidth="1" outlineLevel="1"/>
    <col min="4" max="6" width="11" style="19" hidden="1" customWidth="1" outlineLevel="2"/>
    <col min="7" max="7" width="5.140625" style="19" hidden="1" customWidth="1" outlineLevel="2"/>
    <col min="8" max="8" width="19.140625" style="20" customWidth="1" collapsed="1"/>
    <col min="9" max="9" width="19.42578125" style="49" customWidth="1"/>
  </cols>
  <sheetData>
    <row r="1" spans="1:9" ht="2.25" customHeight="1" x14ac:dyDescent="0.25"/>
    <row r="2" spans="1:9" ht="0.75" customHeight="1" x14ac:dyDescent="0.25">
      <c r="A2" s="21"/>
      <c r="B2" s="22"/>
      <c r="C2" s="22"/>
    </row>
    <row r="3" spans="1:9" ht="120" customHeight="1" x14ac:dyDescent="0.25">
      <c r="A3" s="21"/>
      <c r="B3" s="50"/>
      <c r="C3" s="50"/>
      <c r="H3" s="498" t="s">
        <v>105</v>
      </c>
      <c r="I3" s="498"/>
    </row>
    <row r="4" spans="1:9" x14ac:dyDescent="0.25">
      <c r="A4" s="21"/>
      <c r="B4" s="21"/>
      <c r="C4" s="22"/>
    </row>
    <row r="5" spans="1:9" ht="15.75" customHeight="1" x14ac:dyDescent="0.25">
      <c r="A5" s="493" t="s">
        <v>106</v>
      </c>
      <c r="B5" s="493"/>
      <c r="C5" s="493"/>
      <c r="D5" s="493"/>
      <c r="E5" s="493"/>
      <c r="F5" s="493"/>
      <c r="G5" s="493"/>
      <c r="H5" s="493"/>
      <c r="I5" s="493"/>
    </row>
    <row r="6" spans="1:9" ht="15.75" customHeight="1" x14ac:dyDescent="0.25">
      <c r="A6" s="493"/>
      <c r="B6" s="493"/>
      <c r="C6" s="493"/>
      <c r="D6" s="493"/>
      <c r="E6" s="493"/>
      <c r="F6" s="493"/>
      <c r="G6" s="493"/>
      <c r="H6" s="493"/>
      <c r="I6" s="493"/>
    </row>
    <row r="7" spans="1:9" ht="15.75" x14ac:dyDescent="0.25">
      <c r="A7" s="23"/>
      <c r="B7" s="23"/>
      <c r="C7" s="24"/>
      <c r="D7" s="25"/>
      <c r="E7" s="25"/>
      <c r="F7" s="25"/>
      <c r="G7" s="25"/>
      <c r="H7" s="26"/>
    </row>
    <row r="8" spans="1:9" ht="47.25" customHeight="1" x14ac:dyDescent="0.25">
      <c r="A8" s="494" t="s">
        <v>43</v>
      </c>
      <c r="B8" s="494" t="s">
        <v>44</v>
      </c>
      <c r="C8" s="495" t="s">
        <v>45</v>
      </c>
      <c r="D8" s="496" t="s">
        <v>46</v>
      </c>
      <c r="E8" s="496" t="s">
        <v>47</v>
      </c>
      <c r="F8" s="496" t="s">
        <v>48</v>
      </c>
      <c r="G8" s="496" t="s">
        <v>49</v>
      </c>
      <c r="H8" s="497" t="s">
        <v>107</v>
      </c>
      <c r="I8" s="497" t="s">
        <v>108</v>
      </c>
    </row>
    <row r="9" spans="1:9" x14ac:dyDescent="0.25">
      <c r="A9" s="494"/>
      <c r="B9" s="494"/>
      <c r="C9" s="495"/>
      <c r="D9" s="496"/>
      <c r="E9" s="496"/>
      <c r="F9" s="496"/>
      <c r="G9" s="496"/>
      <c r="H9" s="497"/>
      <c r="I9" s="497"/>
    </row>
    <row r="10" spans="1:9" ht="15.75" x14ac:dyDescent="0.25">
      <c r="A10" s="29"/>
      <c r="B10" s="27" t="s">
        <v>51</v>
      </c>
      <c r="C10" s="28">
        <f>C11+C28</f>
        <v>5346.54</v>
      </c>
      <c r="D10" s="30">
        <f>SUM(D11:D36)</f>
        <v>577.21</v>
      </c>
      <c r="E10" s="30">
        <f>SUM(E11:E36)</f>
        <v>235</v>
      </c>
      <c r="F10" s="30">
        <f>SUM(F11:F36)</f>
        <v>40</v>
      </c>
      <c r="G10" s="30">
        <f>SUM(G11:G36)</f>
        <v>145.55000000000001</v>
      </c>
      <c r="H10" s="31">
        <f>H11+H28</f>
        <v>3055.0999999999995</v>
      </c>
      <c r="I10" s="51">
        <f>I11+I28</f>
        <v>3085.3999999999996</v>
      </c>
    </row>
    <row r="11" spans="1:9" ht="47.25" x14ac:dyDescent="0.25">
      <c r="A11" s="27" t="s">
        <v>52</v>
      </c>
      <c r="B11" s="27" t="s">
        <v>53</v>
      </c>
      <c r="C11" s="28">
        <f>C18+C14+C12</f>
        <v>815</v>
      </c>
      <c r="D11" s="32"/>
      <c r="E11" s="32"/>
      <c r="F11" s="32"/>
      <c r="G11" s="32"/>
      <c r="H11" s="31">
        <f>H12+H14+H18+H25</f>
        <v>903.7</v>
      </c>
      <c r="I11" s="51">
        <f>I12+I14+I18+I25</f>
        <v>968.7</v>
      </c>
    </row>
    <row r="12" spans="1:9" ht="31.5" x14ac:dyDescent="0.25">
      <c r="A12" s="27" t="s">
        <v>54</v>
      </c>
      <c r="B12" s="27" t="s">
        <v>55</v>
      </c>
      <c r="C12" s="28">
        <v>70</v>
      </c>
      <c r="D12" s="32"/>
      <c r="E12" s="32"/>
      <c r="F12" s="32"/>
      <c r="G12" s="32"/>
      <c r="H12" s="31">
        <f>H13</f>
        <v>120</v>
      </c>
      <c r="I12" s="51">
        <f>I13</f>
        <v>130</v>
      </c>
    </row>
    <row r="13" spans="1:9" ht="31.5" x14ac:dyDescent="0.25">
      <c r="A13" s="33" t="s">
        <v>56</v>
      </c>
      <c r="B13" s="33" t="s">
        <v>57</v>
      </c>
      <c r="C13" s="34">
        <v>70</v>
      </c>
      <c r="D13" s="32"/>
      <c r="E13" s="32">
        <v>45</v>
      </c>
      <c r="F13" s="32"/>
      <c r="G13" s="32"/>
      <c r="H13" s="35">
        <v>120</v>
      </c>
      <c r="I13" s="52">
        <v>130</v>
      </c>
    </row>
    <row r="14" spans="1:9" ht="31.5" x14ac:dyDescent="0.25">
      <c r="A14" s="27" t="s">
        <v>58</v>
      </c>
      <c r="B14" s="27" t="s">
        <v>59</v>
      </c>
      <c r="C14" s="28">
        <f>C15+C16+C17</f>
        <v>555</v>
      </c>
      <c r="D14" s="32"/>
      <c r="E14" s="32"/>
      <c r="F14" s="32"/>
      <c r="G14" s="32"/>
      <c r="H14" s="31">
        <f>H15+H16+H17</f>
        <v>375</v>
      </c>
      <c r="I14" s="51">
        <f>SUM(I15:I17)</f>
        <v>425</v>
      </c>
    </row>
    <row r="15" spans="1:9" ht="47.25" x14ac:dyDescent="0.25">
      <c r="A15" s="33" t="s">
        <v>60</v>
      </c>
      <c r="B15" s="33" t="s">
        <v>7</v>
      </c>
      <c r="C15" s="34">
        <v>450</v>
      </c>
      <c r="D15" s="32"/>
      <c r="E15" s="32"/>
      <c r="F15" s="32"/>
      <c r="G15" s="32"/>
      <c r="H15" s="35">
        <v>300</v>
      </c>
      <c r="I15" s="52">
        <v>350</v>
      </c>
    </row>
    <row r="16" spans="1:9" ht="94.5" x14ac:dyDescent="0.25">
      <c r="A16" s="33" t="s">
        <v>61</v>
      </c>
      <c r="B16" s="33" t="s">
        <v>8</v>
      </c>
      <c r="C16" s="34">
        <v>80</v>
      </c>
      <c r="D16" s="32"/>
      <c r="E16" s="32"/>
      <c r="F16" s="32"/>
      <c r="G16" s="32"/>
      <c r="H16" s="35">
        <v>50</v>
      </c>
      <c r="I16" s="52">
        <v>50</v>
      </c>
    </row>
    <row r="17" spans="1:9" ht="78.75" x14ac:dyDescent="0.25">
      <c r="A17" s="33" t="s">
        <v>62</v>
      </c>
      <c r="B17" s="33" t="s">
        <v>9</v>
      </c>
      <c r="C17" s="34">
        <v>25</v>
      </c>
      <c r="D17" s="32"/>
      <c r="E17" s="32"/>
      <c r="F17" s="32">
        <v>40</v>
      </c>
      <c r="G17" s="32">
        <v>30</v>
      </c>
      <c r="H17" s="35">
        <v>25</v>
      </c>
      <c r="I17" s="52">
        <v>25</v>
      </c>
    </row>
    <row r="18" spans="1:9" ht="15.75" x14ac:dyDescent="0.25">
      <c r="A18" s="27" t="s">
        <v>63</v>
      </c>
      <c r="B18" s="27" t="s">
        <v>64</v>
      </c>
      <c r="C18" s="28">
        <f>C19+C20</f>
        <v>190</v>
      </c>
      <c r="D18" s="32"/>
      <c r="E18" s="32"/>
      <c r="F18" s="32"/>
      <c r="G18" s="32"/>
      <c r="H18" s="31">
        <f>H19+H20</f>
        <v>265</v>
      </c>
      <c r="I18" s="51">
        <f>I19+I20</f>
        <v>270</v>
      </c>
    </row>
    <row r="19" spans="1:9" ht="126" x14ac:dyDescent="0.25">
      <c r="A19" s="33" t="s">
        <v>65</v>
      </c>
      <c r="B19" s="33" t="s">
        <v>10</v>
      </c>
      <c r="C19" s="34">
        <v>50</v>
      </c>
      <c r="D19" s="32"/>
      <c r="E19" s="32"/>
      <c r="F19" s="32"/>
      <c r="G19" s="32"/>
      <c r="H19" s="35">
        <v>85</v>
      </c>
      <c r="I19" s="52">
        <v>90</v>
      </c>
    </row>
    <row r="20" spans="1:9" ht="15.75" x14ac:dyDescent="0.25">
      <c r="A20" s="27" t="s">
        <v>66</v>
      </c>
      <c r="B20" s="27" t="s">
        <v>11</v>
      </c>
      <c r="C20" s="28">
        <f>C21+C22</f>
        <v>140</v>
      </c>
      <c r="D20" s="32"/>
      <c r="E20" s="32"/>
      <c r="F20" s="32"/>
      <c r="G20" s="32"/>
      <c r="H20" s="31">
        <f>H21+H22</f>
        <v>180</v>
      </c>
      <c r="I20" s="51">
        <f>I21+I22</f>
        <v>180</v>
      </c>
    </row>
    <row r="21" spans="1:9" ht="157.5" x14ac:dyDescent="0.25">
      <c r="A21" s="33" t="s">
        <v>67</v>
      </c>
      <c r="B21" s="33" t="s">
        <v>12</v>
      </c>
      <c r="C21" s="34">
        <v>120</v>
      </c>
      <c r="D21" s="32"/>
      <c r="E21" s="32"/>
      <c r="F21" s="32"/>
      <c r="G21" s="32"/>
      <c r="H21" s="35">
        <v>120</v>
      </c>
      <c r="I21" s="35">
        <v>120</v>
      </c>
    </row>
    <row r="22" spans="1:9" ht="157.5" x14ac:dyDescent="0.25">
      <c r="A22" s="33" t="s">
        <v>68</v>
      </c>
      <c r="B22" s="33" t="s">
        <v>13</v>
      </c>
      <c r="C22" s="34">
        <v>20</v>
      </c>
      <c r="D22" s="32"/>
      <c r="E22" s="32"/>
      <c r="F22" s="32"/>
      <c r="G22" s="32">
        <v>30</v>
      </c>
      <c r="H22" s="35">
        <v>60</v>
      </c>
      <c r="I22" s="35">
        <v>60</v>
      </c>
    </row>
    <row r="23" spans="1:9" ht="78.75" hidden="1" x14ac:dyDescent="0.25">
      <c r="A23" s="36" t="s">
        <v>69</v>
      </c>
      <c r="B23" s="27" t="s">
        <v>70</v>
      </c>
      <c r="C23" s="34"/>
      <c r="D23" s="32"/>
      <c r="E23" s="32"/>
      <c r="F23" s="32"/>
      <c r="G23" s="32"/>
      <c r="H23" s="31">
        <f>H24</f>
        <v>0</v>
      </c>
      <c r="I23" s="51">
        <f>I24</f>
        <v>0</v>
      </c>
    </row>
    <row r="24" spans="1:9" ht="78.75" hidden="1" x14ac:dyDescent="0.25">
      <c r="A24" s="37" t="s">
        <v>71</v>
      </c>
      <c r="B24" s="33" t="s">
        <v>72</v>
      </c>
      <c r="C24" s="34"/>
      <c r="D24" s="32"/>
      <c r="E24" s="32"/>
      <c r="F24" s="32"/>
      <c r="G24" s="32"/>
      <c r="H24" s="35">
        <v>0</v>
      </c>
      <c r="I24" s="52">
        <v>0</v>
      </c>
    </row>
    <row r="25" spans="1:9" ht="15.75" x14ac:dyDescent="0.25">
      <c r="A25" s="36" t="s">
        <v>73</v>
      </c>
      <c r="B25" s="27"/>
      <c r="C25" s="34"/>
      <c r="D25" s="32"/>
      <c r="E25" s="32"/>
      <c r="F25" s="32"/>
      <c r="G25" s="32"/>
      <c r="H25" s="31">
        <f>H26</f>
        <v>143.69999999999999</v>
      </c>
      <c r="I25" s="31">
        <f>I26</f>
        <v>143.69999999999999</v>
      </c>
    </row>
    <row r="26" spans="1:9" ht="63" x14ac:dyDescent="0.25">
      <c r="A26" s="37" t="s">
        <v>69</v>
      </c>
      <c r="B26" s="37" t="s">
        <v>70</v>
      </c>
      <c r="C26" s="34"/>
      <c r="D26" s="32"/>
      <c r="E26" s="32"/>
      <c r="F26" s="32"/>
      <c r="G26" s="32"/>
      <c r="H26" s="35">
        <f>H27</f>
        <v>143.69999999999999</v>
      </c>
      <c r="I26" s="35">
        <f>I27</f>
        <v>143.69999999999999</v>
      </c>
    </row>
    <row r="27" spans="1:9" ht="31.5" x14ac:dyDescent="0.25">
      <c r="A27" s="37" t="s">
        <v>102</v>
      </c>
      <c r="B27" s="33" t="s">
        <v>103</v>
      </c>
      <c r="C27" s="34"/>
      <c r="D27" s="32"/>
      <c r="E27" s="32"/>
      <c r="F27" s="32"/>
      <c r="G27" s="32"/>
      <c r="H27" s="35">
        <v>143.69999999999999</v>
      </c>
      <c r="I27" s="35">
        <v>143.69999999999999</v>
      </c>
    </row>
    <row r="28" spans="1:9" ht="31.5" x14ac:dyDescent="0.25">
      <c r="A28" s="27" t="s">
        <v>77</v>
      </c>
      <c r="B28" s="27" t="s">
        <v>78</v>
      </c>
      <c r="C28" s="28">
        <f>C29</f>
        <v>4531.54</v>
      </c>
      <c r="D28" s="32"/>
      <c r="E28" s="32"/>
      <c r="F28" s="32"/>
      <c r="G28" s="32"/>
      <c r="H28" s="31">
        <f>H29</f>
        <v>2151.3999999999996</v>
      </c>
      <c r="I28" s="51">
        <f>I29</f>
        <v>2116.6999999999998</v>
      </c>
    </row>
    <row r="29" spans="1:9" ht="78.75" x14ac:dyDescent="0.25">
      <c r="A29" s="27" t="s">
        <v>79</v>
      </c>
      <c r="B29" s="27" t="s">
        <v>80</v>
      </c>
      <c r="C29" s="28">
        <f>C30+C31+C32+C33+C34+C36</f>
        <v>4531.54</v>
      </c>
      <c r="D29" s="32"/>
      <c r="E29" s="32"/>
      <c r="F29" s="32"/>
      <c r="G29" s="32"/>
      <c r="H29" s="31">
        <f>SUM(H30:H34)</f>
        <v>2151.3999999999996</v>
      </c>
      <c r="I29" s="51">
        <f>SUM(I30:I34)</f>
        <v>2116.6999999999998</v>
      </c>
    </row>
    <row r="30" spans="1:9" ht="63" x14ac:dyDescent="0.25">
      <c r="A30" s="33" t="s">
        <v>81</v>
      </c>
      <c r="B30" s="33" t="s">
        <v>82</v>
      </c>
      <c r="C30" s="34">
        <v>1016.8</v>
      </c>
      <c r="D30" s="32"/>
      <c r="E30" s="32"/>
      <c r="F30" s="32"/>
      <c r="G30" s="32"/>
      <c r="H30" s="35">
        <v>1196.0999999999999</v>
      </c>
      <c r="I30" s="35">
        <v>1196.0999999999999</v>
      </c>
    </row>
    <row r="31" spans="1:9" ht="110.25" x14ac:dyDescent="0.25">
      <c r="A31" s="33" t="s">
        <v>83</v>
      </c>
      <c r="B31" s="33" t="s">
        <v>84</v>
      </c>
      <c r="C31" s="34">
        <v>60</v>
      </c>
      <c r="D31" s="32"/>
      <c r="E31" s="32"/>
      <c r="F31" s="32"/>
      <c r="G31" s="32"/>
      <c r="H31" s="35">
        <v>82</v>
      </c>
      <c r="I31" s="52">
        <v>87</v>
      </c>
    </row>
    <row r="32" spans="1:9" ht="110.25" x14ac:dyDescent="0.25">
      <c r="A32" s="33" t="s">
        <v>85</v>
      </c>
      <c r="B32" s="33" t="s">
        <v>86</v>
      </c>
      <c r="C32" s="34">
        <v>822</v>
      </c>
      <c r="D32" s="32"/>
      <c r="E32" s="32"/>
      <c r="F32" s="32"/>
      <c r="G32" s="32">
        <v>85.55</v>
      </c>
      <c r="H32" s="35">
        <v>873.3</v>
      </c>
      <c r="I32" s="52">
        <v>833.6</v>
      </c>
    </row>
    <row r="33" spans="1:9" ht="94.5" hidden="1" x14ac:dyDescent="0.25">
      <c r="A33" s="37" t="s">
        <v>87</v>
      </c>
      <c r="B33" s="33" t="s">
        <v>88</v>
      </c>
      <c r="C33" s="34">
        <v>1401.2</v>
      </c>
      <c r="D33" s="32"/>
      <c r="E33" s="32"/>
      <c r="F33" s="32"/>
      <c r="G33" s="32"/>
      <c r="H33" s="35">
        <v>0</v>
      </c>
      <c r="I33" s="52">
        <v>0</v>
      </c>
    </row>
    <row r="34" spans="1:9" ht="126" hidden="1" x14ac:dyDescent="0.25">
      <c r="A34" s="37" t="s">
        <v>104</v>
      </c>
      <c r="B34" s="33" t="s">
        <v>90</v>
      </c>
      <c r="C34" s="34">
        <v>626.95000000000005</v>
      </c>
      <c r="D34" s="32"/>
      <c r="E34" s="32"/>
      <c r="F34" s="32"/>
      <c r="G34" s="32"/>
      <c r="H34" s="35">
        <v>0</v>
      </c>
      <c r="I34" s="52">
        <v>0</v>
      </c>
    </row>
    <row r="35" spans="1:9" ht="46.15" hidden="1" customHeight="1" x14ac:dyDescent="0.25">
      <c r="A35" s="39" t="s">
        <v>91</v>
      </c>
      <c r="B35" s="40" t="s">
        <v>92</v>
      </c>
      <c r="C35" s="41">
        <v>0</v>
      </c>
      <c r="D35" s="42"/>
      <c r="E35" s="42">
        <v>190</v>
      </c>
      <c r="F35" s="42"/>
      <c r="G35" s="42"/>
      <c r="H35" s="43">
        <v>0</v>
      </c>
    </row>
    <row r="36" spans="1:9" ht="113.25" hidden="1" x14ac:dyDescent="0.25">
      <c r="A36" s="44" t="s">
        <v>93</v>
      </c>
      <c r="B36" s="45" t="s">
        <v>94</v>
      </c>
      <c r="C36" s="46" t="s">
        <v>95</v>
      </c>
      <c r="D36" s="47">
        <v>577.21</v>
      </c>
      <c r="E36" s="47"/>
      <c r="F36" s="47"/>
      <c r="G36" s="47"/>
      <c r="H36" s="48">
        <v>0</v>
      </c>
    </row>
  </sheetData>
  <mergeCells count="11">
    <mergeCell ref="H3:I3"/>
    <mergeCell ref="A5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32986111111111099" right="0.3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0"/>
  <sheetViews>
    <sheetView zoomScaleNormal="100" workbookViewId="0">
      <selection activeCell="C2" sqref="C2"/>
    </sheetView>
  </sheetViews>
  <sheetFormatPr defaultColWidth="8.85546875" defaultRowHeight="15.75" x14ac:dyDescent="0.25"/>
  <cols>
    <col min="1" max="1" width="17.7109375" style="53" customWidth="1"/>
    <col min="2" max="2" width="27.28515625" style="53" customWidth="1"/>
    <col min="3" max="3" width="68.7109375" style="53" customWidth="1"/>
    <col min="4" max="1024" width="8.85546875" style="53"/>
  </cols>
  <sheetData>
    <row r="1" spans="1:3" ht="18" customHeight="1" x14ac:dyDescent="0.3">
      <c r="C1" s="54" t="s">
        <v>109</v>
      </c>
    </row>
    <row r="2" spans="1:3" ht="82.5" customHeight="1" x14ac:dyDescent="0.25">
      <c r="A2" s="55"/>
      <c r="C2" s="5" t="s">
        <v>568</v>
      </c>
    </row>
    <row r="3" spans="1:3" x14ac:dyDescent="0.25">
      <c r="A3" s="55"/>
    </row>
    <row r="4" spans="1:3" ht="43.15" customHeight="1" x14ac:dyDescent="0.25">
      <c r="A4" s="491" t="s">
        <v>110</v>
      </c>
      <c r="B4" s="491"/>
      <c r="C4" s="491"/>
    </row>
    <row r="5" spans="1:3" x14ac:dyDescent="0.25">
      <c r="A5" s="56"/>
    </row>
    <row r="6" spans="1:3" ht="39.6" customHeight="1" x14ac:dyDescent="0.25">
      <c r="A6" s="499" t="s">
        <v>111</v>
      </c>
      <c r="B6" s="499"/>
      <c r="C6" s="499" t="s">
        <v>112</v>
      </c>
    </row>
    <row r="7" spans="1:3" ht="90" x14ac:dyDescent="0.25">
      <c r="A7" s="8" t="s">
        <v>113</v>
      </c>
      <c r="B7" s="8" t="s">
        <v>114</v>
      </c>
      <c r="C7" s="499"/>
    </row>
    <row r="8" spans="1:3" ht="25.5" x14ac:dyDescent="0.25">
      <c r="A8" s="57">
        <v>534</v>
      </c>
      <c r="B8" s="58"/>
      <c r="C8" s="57" t="s">
        <v>115</v>
      </c>
    </row>
    <row r="9" spans="1:3" ht="81.599999999999994" customHeight="1" x14ac:dyDescent="0.25">
      <c r="A9" s="8">
        <v>534</v>
      </c>
      <c r="B9" s="8" t="s">
        <v>116</v>
      </c>
      <c r="C9" s="59" t="s">
        <v>117</v>
      </c>
    </row>
    <row r="10" spans="1:3" ht="94.5" x14ac:dyDescent="0.25">
      <c r="A10" s="8">
        <v>534</v>
      </c>
      <c r="B10" s="8" t="s">
        <v>118</v>
      </c>
      <c r="C10" s="59" t="s">
        <v>119</v>
      </c>
    </row>
    <row r="11" spans="1:3" ht="115.5" x14ac:dyDescent="0.25">
      <c r="A11" s="8">
        <v>522</v>
      </c>
      <c r="B11" s="8" t="s">
        <v>120</v>
      </c>
      <c r="C11" s="60" t="s">
        <v>76</v>
      </c>
    </row>
    <row r="12" spans="1:3" ht="78.75" x14ac:dyDescent="0.25">
      <c r="A12" s="8">
        <v>534</v>
      </c>
      <c r="B12" s="8" t="s">
        <v>121</v>
      </c>
      <c r="C12" s="59" t="s">
        <v>122</v>
      </c>
    </row>
    <row r="13" spans="1:3" ht="47.25" x14ac:dyDescent="0.25">
      <c r="A13" s="8">
        <v>534</v>
      </c>
      <c r="B13" s="8" t="s">
        <v>123</v>
      </c>
      <c r="C13" s="59" t="s">
        <v>23</v>
      </c>
    </row>
    <row r="14" spans="1:3" ht="94.5" x14ac:dyDescent="0.25">
      <c r="A14" s="8">
        <v>534</v>
      </c>
      <c r="B14" s="8" t="s">
        <v>124</v>
      </c>
      <c r="C14" s="59" t="s">
        <v>125</v>
      </c>
    </row>
    <row r="15" spans="1:3" ht="31.5" x14ac:dyDescent="0.25">
      <c r="A15" s="8">
        <v>534</v>
      </c>
      <c r="B15" s="8" t="s">
        <v>126</v>
      </c>
      <c r="C15" s="59" t="s">
        <v>29</v>
      </c>
    </row>
    <row r="16" spans="1:3" ht="31.5" x14ac:dyDescent="0.25">
      <c r="A16" s="8">
        <v>534</v>
      </c>
      <c r="B16" s="8" t="s">
        <v>127</v>
      </c>
      <c r="C16" s="59" t="s">
        <v>128</v>
      </c>
    </row>
    <row r="17" spans="1:3" ht="94.5" x14ac:dyDescent="0.25">
      <c r="A17" s="8">
        <v>534</v>
      </c>
      <c r="B17" s="8" t="s">
        <v>129</v>
      </c>
      <c r="C17" s="59" t="s">
        <v>31</v>
      </c>
    </row>
    <row r="18" spans="1:3" ht="110.25" x14ac:dyDescent="0.25">
      <c r="A18" s="8">
        <v>534</v>
      </c>
      <c r="B18" s="8" t="s">
        <v>130</v>
      </c>
      <c r="C18" s="59" t="s">
        <v>32</v>
      </c>
    </row>
    <row r="19" spans="1:3" ht="94.5" x14ac:dyDescent="0.25">
      <c r="A19" s="8">
        <v>534</v>
      </c>
      <c r="B19" s="8" t="s">
        <v>131</v>
      </c>
      <c r="C19" s="59" t="s">
        <v>33</v>
      </c>
    </row>
    <row r="20" spans="1:3" ht="110.25" x14ac:dyDescent="0.25">
      <c r="A20" s="8">
        <v>534</v>
      </c>
      <c r="B20" s="8" t="s">
        <v>132</v>
      </c>
      <c r="C20" s="59" t="s">
        <v>34</v>
      </c>
    </row>
    <row r="21" spans="1:3" ht="63" x14ac:dyDescent="0.25">
      <c r="A21" s="8">
        <v>534</v>
      </c>
      <c r="B21" s="8" t="s">
        <v>133</v>
      </c>
      <c r="C21" s="59" t="s">
        <v>134</v>
      </c>
    </row>
    <row r="22" spans="1:3" ht="47.25" x14ac:dyDescent="0.25">
      <c r="A22" s="8">
        <v>534</v>
      </c>
      <c r="B22" s="8" t="s">
        <v>135</v>
      </c>
      <c r="C22" s="59" t="s">
        <v>37</v>
      </c>
    </row>
    <row r="23" spans="1:3" ht="31.5" x14ac:dyDescent="0.25">
      <c r="A23" s="8">
        <v>534</v>
      </c>
      <c r="B23" s="8" t="s">
        <v>136</v>
      </c>
      <c r="C23" s="59" t="s">
        <v>137</v>
      </c>
    </row>
    <row r="24" spans="1:3" ht="31.5" x14ac:dyDescent="0.25">
      <c r="A24" s="8">
        <v>534</v>
      </c>
      <c r="B24" s="8" t="s">
        <v>138</v>
      </c>
      <c r="C24" s="59" t="s">
        <v>40</v>
      </c>
    </row>
    <row r="25" spans="1:3" ht="31.5" x14ac:dyDescent="0.25">
      <c r="A25" s="8">
        <v>534</v>
      </c>
      <c r="B25" s="8" t="s">
        <v>139</v>
      </c>
      <c r="C25" s="59" t="s">
        <v>140</v>
      </c>
    </row>
    <row r="26" spans="1:3" ht="31.5" x14ac:dyDescent="0.25">
      <c r="A26" s="8">
        <v>534</v>
      </c>
      <c r="B26" s="8" t="s">
        <v>81</v>
      </c>
      <c r="C26" s="59" t="s">
        <v>82</v>
      </c>
    </row>
    <row r="27" spans="1:3" ht="31.5" x14ac:dyDescent="0.25">
      <c r="A27" s="8">
        <v>534</v>
      </c>
      <c r="B27" s="8" t="s">
        <v>141</v>
      </c>
      <c r="C27" s="59" t="s">
        <v>92</v>
      </c>
    </row>
    <row r="28" spans="1:3" ht="110.25" x14ac:dyDescent="0.25">
      <c r="A28" s="8">
        <v>534</v>
      </c>
      <c r="B28" s="8" t="s">
        <v>142</v>
      </c>
      <c r="C28" s="59" t="s">
        <v>143</v>
      </c>
    </row>
    <row r="29" spans="1:3" ht="47.25" x14ac:dyDescent="0.25">
      <c r="A29" s="8">
        <v>534</v>
      </c>
      <c r="B29" s="8" t="s">
        <v>83</v>
      </c>
      <c r="C29" s="59" t="s">
        <v>144</v>
      </c>
    </row>
    <row r="30" spans="1:3" ht="63" x14ac:dyDescent="0.25">
      <c r="A30" s="8">
        <v>534</v>
      </c>
      <c r="B30" s="8" t="s">
        <v>85</v>
      </c>
      <c r="C30" s="59" t="s">
        <v>86</v>
      </c>
    </row>
    <row r="31" spans="1:3" ht="47.25" x14ac:dyDescent="0.25">
      <c r="A31" s="8">
        <v>534</v>
      </c>
      <c r="B31" s="8" t="s">
        <v>145</v>
      </c>
      <c r="C31" s="59" t="s">
        <v>146</v>
      </c>
    </row>
    <row r="32" spans="1:3" ht="78.75" hidden="1" x14ac:dyDescent="0.25">
      <c r="A32" s="8">
        <v>534</v>
      </c>
      <c r="B32" s="8" t="s">
        <v>147</v>
      </c>
      <c r="C32" s="59" t="s">
        <v>148</v>
      </c>
    </row>
    <row r="33" spans="1:3" x14ac:dyDescent="0.25">
      <c r="A33" s="8">
        <v>534</v>
      </c>
      <c r="B33" s="8" t="s">
        <v>149</v>
      </c>
      <c r="C33" s="59" t="s">
        <v>150</v>
      </c>
    </row>
    <row r="34" spans="1:3" ht="47.25" hidden="1" x14ac:dyDescent="0.25">
      <c r="A34" s="8">
        <v>534</v>
      </c>
      <c r="B34" s="8" t="s">
        <v>151</v>
      </c>
      <c r="C34" s="59" t="s">
        <v>152</v>
      </c>
    </row>
    <row r="35" spans="1:3" ht="38.25" customHeight="1" x14ac:dyDescent="0.25">
      <c r="A35" s="8">
        <v>534</v>
      </c>
      <c r="B35" s="8" t="s">
        <v>153</v>
      </c>
      <c r="C35" s="59" t="s">
        <v>154</v>
      </c>
    </row>
    <row r="36" spans="1:3" ht="31.5" x14ac:dyDescent="0.25">
      <c r="A36" s="8">
        <v>534</v>
      </c>
      <c r="B36" s="8" t="s">
        <v>155</v>
      </c>
      <c r="C36" s="59" t="s">
        <v>156</v>
      </c>
    </row>
    <row r="37" spans="1:3" ht="110.25" customHeight="1" x14ac:dyDescent="0.25">
      <c r="A37" s="8">
        <v>534</v>
      </c>
      <c r="B37" s="8" t="s">
        <v>157</v>
      </c>
      <c r="C37" s="59" t="s">
        <v>158</v>
      </c>
    </row>
    <row r="38" spans="1:3" ht="63" customHeight="1" x14ac:dyDescent="0.25">
      <c r="A38" s="8">
        <v>534</v>
      </c>
      <c r="B38" s="8" t="s">
        <v>159</v>
      </c>
      <c r="C38" s="59" t="s">
        <v>160</v>
      </c>
    </row>
    <row r="39" spans="1:3" x14ac:dyDescent="0.25">
      <c r="A39" s="61"/>
    </row>
    <row r="40" spans="1:3" x14ac:dyDescent="0.25">
      <c r="A40" s="62"/>
    </row>
  </sheetData>
  <mergeCells count="3">
    <mergeCell ref="A4:C4"/>
    <mergeCell ref="A6:B6"/>
    <mergeCell ref="C6:C7"/>
  </mergeCells>
  <pageMargins left="0" right="0" top="0" bottom="0" header="0.51180555555555496" footer="0.51180555555555496"/>
  <pageSetup paperSize="9" scale="88" firstPageNumber="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18.42578125" customWidth="1"/>
    <col min="2" max="2" width="27.42578125" customWidth="1"/>
    <col min="3" max="3" width="57.85546875" customWidth="1"/>
  </cols>
  <sheetData>
    <row r="1" spans="1:3" ht="30" x14ac:dyDescent="0.3">
      <c r="A1" s="63" t="s">
        <v>161</v>
      </c>
      <c r="C1" s="54" t="s">
        <v>162</v>
      </c>
    </row>
    <row r="2" spans="1:3" ht="98.25" customHeight="1" x14ac:dyDescent="0.25">
      <c r="A2" s="63" t="s">
        <v>163</v>
      </c>
      <c r="C2" s="5" t="s">
        <v>567</v>
      </c>
    </row>
    <row r="3" spans="1:3" ht="52.9" customHeight="1" x14ac:dyDescent="0.25">
      <c r="A3" s="491" t="s">
        <v>164</v>
      </c>
      <c r="B3" s="491"/>
      <c r="C3" s="491"/>
    </row>
    <row r="4" spans="1:3" ht="15.75" x14ac:dyDescent="0.25">
      <c r="A4" s="64"/>
    </row>
    <row r="5" spans="1:3" ht="22.15" customHeight="1" x14ac:dyDescent="0.25">
      <c r="A5" s="499" t="s">
        <v>165</v>
      </c>
      <c r="B5" s="499"/>
      <c r="C5" s="499" t="s">
        <v>166</v>
      </c>
    </row>
    <row r="6" spans="1:3" ht="75" x14ac:dyDescent="0.25">
      <c r="A6" s="8" t="s">
        <v>167</v>
      </c>
      <c r="B6" s="8" t="s">
        <v>168</v>
      </c>
      <c r="C6" s="499"/>
    </row>
    <row r="7" spans="1:3" ht="25.5" x14ac:dyDescent="0.25">
      <c r="A7" s="57">
        <v>534</v>
      </c>
      <c r="B7" s="65"/>
      <c r="C7" s="57" t="s">
        <v>169</v>
      </c>
    </row>
    <row r="8" spans="1:3" ht="63" x14ac:dyDescent="0.25">
      <c r="A8" s="66">
        <v>534</v>
      </c>
      <c r="B8" s="67" t="s">
        <v>170</v>
      </c>
      <c r="C8" s="59" t="s">
        <v>171</v>
      </c>
    </row>
    <row r="9" spans="1:3" ht="63" x14ac:dyDescent="0.25">
      <c r="A9" s="66">
        <v>534</v>
      </c>
      <c r="B9" s="68" t="s">
        <v>172</v>
      </c>
      <c r="C9" s="59" t="s">
        <v>173</v>
      </c>
    </row>
    <row r="10" spans="1:3" ht="94.5" x14ac:dyDescent="0.25">
      <c r="A10" s="66">
        <v>534</v>
      </c>
      <c r="B10" s="8"/>
      <c r="C10" s="59" t="s">
        <v>174</v>
      </c>
    </row>
    <row r="11" spans="1:3" ht="31.5" x14ac:dyDescent="0.25">
      <c r="A11" s="66">
        <v>534</v>
      </c>
      <c r="B11" s="8" t="s">
        <v>175</v>
      </c>
      <c r="C11" s="59" t="s">
        <v>176</v>
      </c>
    </row>
    <row r="12" spans="1:3" ht="31.5" x14ac:dyDescent="0.25">
      <c r="A12" s="66">
        <v>534</v>
      </c>
      <c r="B12" s="8" t="s">
        <v>177</v>
      </c>
      <c r="C12" s="59" t="s">
        <v>178</v>
      </c>
    </row>
    <row r="13" spans="1:3" ht="47.25" x14ac:dyDescent="0.25">
      <c r="A13" s="66">
        <v>534</v>
      </c>
      <c r="B13" s="69" t="s">
        <v>179</v>
      </c>
      <c r="C13" s="70" t="s">
        <v>180</v>
      </c>
    </row>
    <row r="14" spans="1:3" ht="63" x14ac:dyDescent="0.25">
      <c r="A14" s="66">
        <v>534</v>
      </c>
      <c r="B14" s="69" t="s">
        <v>181</v>
      </c>
      <c r="C14" s="70" t="s">
        <v>182</v>
      </c>
    </row>
  </sheetData>
  <mergeCells count="3">
    <mergeCell ref="A3:C3"/>
    <mergeCell ref="A5:B5"/>
    <mergeCell ref="C5:C6"/>
  </mergeCells>
  <pageMargins left="0" right="0" top="0" bottom="0" header="0.51180555555555496" footer="0.51180555555555496"/>
  <pageSetup paperSize="9" scale="96" firstPageNumber="0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7"/>
  <sheetViews>
    <sheetView zoomScale="75" zoomScaleNormal="75" workbookViewId="0">
      <selection activeCell="D2" sqref="D2:F2"/>
    </sheetView>
  </sheetViews>
  <sheetFormatPr defaultColWidth="9.140625" defaultRowHeight="15.75" outlineLevelRow="1" x14ac:dyDescent="0.25"/>
  <cols>
    <col min="1" max="1" width="72.140625" style="71" customWidth="1"/>
    <col min="2" max="2" width="10.5703125" style="72" customWidth="1"/>
    <col min="3" max="3" width="11.140625" style="72" customWidth="1"/>
    <col min="4" max="4" width="24.7109375" style="72" customWidth="1"/>
    <col min="5" max="5" width="15.140625" style="72" customWidth="1"/>
    <col min="6" max="6" width="20.5703125" style="488" customWidth="1"/>
    <col min="7" max="7" width="17.5703125" style="73" customWidth="1"/>
    <col min="8" max="8" width="12" style="73" customWidth="1"/>
    <col min="9" max="9" width="11.42578125" style="73" customWidth="1"/>
    <col min="10" max="256" width="9.140625" style="73"/>
    <col min="257" max="257" width="72.140625" style="73" customWidth="1"/>
    <col min="258" max="258" width="10.5703125" style="73" customWidth="1"/>
    <col min="259" max="259" width="11.140625" style="73" customWidth="1"/>
    <col min="260" max="260" width="24.7109375" style="73" customWidth="1"/>
    <col min="261" max="261" width="15.140625" style="73" customWidth="1"/>
    <col min="262" max="262" width="20.5703125" style="73" customWidth="1"/>
    <col min="263" max="263" width="17.5703125" style="73" customWidth="1"/>
    <col min="264" max="264" width="12" style="73" customWidth="1"/>
    <col min="265" max="265" width="11.42578125" style="73" customWidth="1"/>
    <col min="266" max="512" width="9.140625" style="73"/>
    <col min="513" max="513" width="72.140625" style="73" customWidth="1"/>
    <col min="514" max="514" width="10.5703125" style="73" customWidth="1"/>
    <col min="515" max="515" width="11.140625" style="73" customWidth="1"/>
    <col min="516" max="516" width="24.7109375" style="73" customWidth="1"/>
    <col min="517" max="517" width="15.140625" style="73" customWidth="1"/>
    <col min="518" max="518" width="20.5703125" style="73" customWidth="1"/>
    <col min="519" max="519" width="17.5703125" style="73" customWidth="1"/>
    <col min="520" max="520" width="12" style="73" customWidth="1"/>
    <col min="521" max="521" width="11.42578125" style="73" customWidth="1"/>
    <col min="522" max="768" width="9.140625" style="73"/>
    <col min="769" max="769" width="72.140625" style="73" customWidth="1"/>
    <col min="770" max="770" width="10.5703125" style="73" customWidth="1"/>
    <col min="771" max="771" width="11.140625" style="73" customWidth="1"/>
    <col min="772" max="772" width="24.7109375" style="73" customWidth="1"/>
    <col min="773" max="773" width="15.140625" style="73" customWidth="1"/>
    <col min="774" max="774" width="20.5703125" style="73" customWidth="1"/>
    <col min="775" max="775" width="17.5703125" style="73" customWidth="1"/>
    <col min="776" max="776" width="12" style="73" customWidth="1"/>
    <col min="777" max="777" width="11.42578125" style="73" customWidth="1"/>
    <col min="778" max="1024" width="9.140625" style="73"/>
  </cols>
  <sheetData>
    <row r="1" spans="1:9" x14ac:dyDescent="0.25">
      <c r="A1" s="74"/>
      <c r="B1" s="75"/>
      <c r="C1" s="75"/>
      <c r="D1" s="74"/>
      <c r="E1" s="74"/>
      <c r="F1" s="475"/>
    </row>
    <row r="2" spans="1:9" ht="172.5" customHeight="1" x14ac:dyDescent="0.25">
      <c r="A2" s="74"/>
      <c r="B2" s="75"/>
      <c r="C2" s="75"/>
      <c r="D2" s="500" t="s">
        <v>566</v>
      </c>
      <c r="E2" s="500"/>
      <c r="F2" s="500"/>
      <c r="H2" s="76"/>
    </row>
    <row r="3" spans="1:9" ht="79.5" customHeight="1" x14ac:dyDescent="0.25">
      <c r="A3" s="501" t="s">
        <v>183</v>
      </c>
      <c r="B3" s="501"/>
      <c r="C3" s="501"/>
      <c r="D3" s="501"/>
      <c r="E3" s="501"/>
      <c r="F3" s="501"/>
    </row>
    <row r="4" spans="1:9" ht="15.6" customHeight="1" x14ac:dyDescent="0.25">
      <c r="A4" s="77"/>
      <c r="B4" s="78"/>
      <c r="C4" s="78"/>
      <c r="D4" s="78"/>
      <c r="E4" s="78"/>
      <c r="F4" s="476" t="s">
        <v>184</v>
      </c>
    </row>
    <row r="5" spans="1:9" ht="57.75" customHeight="1" x14ac:dyDescent="0.25">
      <c r="A5" s="79" t="s">
        <v>185</v>
      </c>
      <c r="B5" s="79" t="s">
        <v>186</v>
      </c>
      <c r="C5" s="79" t="s">
        <v>187</v>
      </c>
      <c r="D5" s="79" t="s">
        <v>188</v>
      </c>
      <c r="E5" s="79" t="s">
        <v>189</v>
      </c>
      <c r="F5" s="477" t="s">
        <v>190</v>
      </c>
    </row>
    <row r="6" spans="1:9" ht="20.25" customHeight="1" outlineLevel="1" x14ac:dyDescent="0.25">
      <c r="A6" s="81"/>
      <c r="B6" s="82"/>
      <c r="C6" s="82"/>
      <c r="D6" s="82"/>
      <c r="E6" s="82"/>
      <c r="F6" s="478"/>
    </row>
    <row r="7" spans="1:9" s="87" customFormat="1" ht="26.25" customHeight="1" x14ac:dyDescent="0.25">
      <c r="A7" s="84" t="s">
        <v>191</v>
      </c>
      <c r="B7" s="85" t="s">
        <v>192</v>
      </c>
      <c r="C7" s="85" t="s">
        <v>192</v>
      </c>
      <c r="D7" s="85" t="s">
        <v>192</v>
      </c>
      <c r="E7" s="85" t="s">
        <v>192</v>
      </c>
      <c r="F7" s="479">
        <f>F8+F43+F52+F60+F79+F111+F122+F128+F134+F30</f>
        <v>4988.9999999999991</v>
      </c>
      <c r="G7" s="86"/>
      <c r="H7" s="86"/>
      <c r="I7" s="86"/>
    </row>
    <row r="8" spans="1:9" ht="23.25" customHeight="1" x14ac:dyDescent="0.25">
      <c r="A8" s="88" t="s">
        <v>193</v>
      </c>
      <c r="B8" s="89" t="s">
        <v>194</v>
      </c>
      <c r="C8" s="89" t="s">
        <v>195</v>
      </c>
      <c r="D8" s="89" t="s">
        <v>196</v>
      </c>
      <c r="E8" s="89" t="s">
        <v>197</v>
      </c>
      <c r="F8" s="474">
        <f>F9+F16+F27</f>
        <v>1276</v>
      </c>
      <c r="G8" s="90"/>
      <c r="H8" s="90"/>
      <c r="I8" s="90"/>
    </row>
    <row r="9" spans="1:9" ht="31.5" x14ac:dyDescent="0.25">
      <c r="A9" s="91" t="s">
        <v>198</v>
      </c>
      <c r="B9" s="89" t="s">
        <v>194</v>
      </c>
      <c r="C9" s="89" t="s">
        <v>199</v>
      </c>
      <c r="D9" s="89" t="s">
        <v>196</v>
      </c>
      <c r="E9" s="89" t="s">
        <v>197</v>
      </c>
      <c r="F9" s="480">
        <f>F10</f>
        <v>410.1</v>
      </c>
    </row>
    <row r="10" spans="1:9" ht="31.5" x14ac:dyDescent="0.25">
      <c r="A10" s="92" t="s">
        <v>200</v>
      </c>
      <c r="B10" s="93" t="s">
        <v>194</v>
      </c>
      <c r="C10" s="93" t="s">
        <v>199</v>
      </c>
      <c r="D10" s="94" t="s">
        <v>201</v>
      </c>
      <c r="E10" s="93" t="s">
        <v>197</v>
      </c>
      <c r="F10" s="481">
        <f>F11</f>
        <v>410.1</v>
      </c>
    </row>
    <row r="11" spans="1:9" ht="17.25" customHeight="1" x14ac:dyDescent="0.25">
      <c r="A11" s="92" t="s">
        <v>202</v>
      </c>
      <c r="B11" s="93" t="s">
        <v>194</v>
      </c>
      <c r="C11" s="93" t="s">
        <v>199</v>
      </c>
      <c r="D11" s="94" t="s">
        <v>203</v>
      </c>
      <c r="E11" s="93" t="s">
        <v>197</v>
      </c>
      <c r="F11" s="481">
        <f>F12</f>
        <v>410.1</v>
      </c>
    </row>
    <row r="12" spans="1:9" ht="31.5" x14ac:dyDescent="0.25">
      <c r="A12" s="95" t="s">
        <v>204</v>
      </c>
      <c r="B12" s="93" t="s">
        <v>194</v>
      </c>
      <c r="C12" s="93" t="s">
        <v>199</v>
      </c>
      <c r="D12" s="94" t="s">
        <v>205</v>
      </c>
      <c r="E12" s="93" t="s">
        <v>197</v>
      </c>
      <c r="F12" s="481">
        <f>F14+F15</f>
        <v>410.1</v>
      </c>
    </row>
    <row r="13" spans="1:9" ht="31.5" x14ac:dyDescent="0.25">
      <c r="A13" s="95" t="s">
        <v>206</v>
      </c>
      <c r="B13" s="96" t="s">
        <v>194</v>
      </c>
      <c r="C13" s="96" t="s">
        <v>199</v>
      </c>
      <c r="D13" s="97" t="s">
        <v>205</v>
      </c>
      <c r="E13" s="93" t="s">
        <v>207</v>
      </c>
      <c r="F13" s="481">
        <f>F14+F15</f>
        <v>410.1</v>
      </c>
    </row>
    <row r="14" spans="1:9" ht="31.5" x14ac:dyDescent="0.25">
      <c r="A14" s="95" t="s">
        <v>208</v>
      </c>
      <c r="B14" s="93" t="s">
        <v>194</v>
      </c>
      <c r="C14" s="93" t="s">
        <v>199</v>
      </c>
      <c r="D14" s="94" t="s">
        <v>205</v>
      </c>
      <c r="E14" s="98">
        <v>121</v>
      </c>
      <c r="F14" s="482">
        <v>315</v>
      </c>
    </row>
    <row r="15" spans="1:9" ht="49.5" customHeight="1" x14ac:dyDescent="0.25">
      <c r="A15" s="95" t="s">
        <v>209</v>
      </c>
      <c r="B15" s="93" t="s">
        <v>194</v>
      </c>
      <c r="C15" s="93" t="s">
        <v>199</v>
      </c>
      <c r="D15" s="94" t="s">
        <v>205</v>
      </c>
      <c r="E15" s="98">
        <v>129</v>
      </c>
      <c r="F15" s="483">
        <v>95.1</v>
      </c>
    </row>
    <row r="16" spans="1:9" ht="58.5" customHeight="1" x14ac:dyDescent="0.25">
      <c r="A16" s="91" t="s">
        <v>210</v>
      </c>
      <c r="B16" s="89" t="s">
        <v>194</v>
      </c>
      <c r="C16" s="89" t="s">
        <v>211</v>
      </c>
      <c r="D16" s="99" t="s">
        <v>196</v>
      </c>
      <c r="E16" s="89" t="s">
        <v>197</v>
      </c>
      <c r="F16" s="480">
        <f>F17</f>
        <v>782.8</v>
      </c>
    </row>
    <row r="17" spans="1:6" ht="31.5" x14ac:dyDescent="0.25">
      <c r="A17" s="92" t="s">
        <v>212</v>
      </c>
      <c r="B17" s="93" t="s">
        <v>194</v>
      </c>
      <c r="C17" s="93" t="s">
        <v>211</v>
      </c>
      <c r="D17" s="94" t="s">
        <v>201</v>
      </c>
      <c r="E17" s="93" t="s">
        <v>197</v>
      </c>
      <c r="F17" s="481">
        <f>F18</f>
        <v>782.8</v>
      </c>
    </row>
    <row r="18" spans="1:6" ht="22.5" customHeight="1" x14ac:dyDescent="0.25">
      <c r="A18" s="92" t="s">
        <v>213</v>
      </c>
      <c r="B18" s="93" t="s">
        <v>194</v>
      </c>
      <c r="C18" s="93" t="s">
        <v>211</v>
      </c>
      <c r="D18" s="94" t="s">
        <v>214</v>
      </c>
      <c r="E18" s="93" t="s">
        <v>197</v>
      </c>
      <c r="F18" s="481">
        <f>F19+F23</f>
        <v>782.8</v>
      </c>
    </row>
    <row r="19" spans="1:6" ht="37.5" customHeight="1" x14ac:dyDescent="0.25">
      <c r="A19" s="92" t="s">
        <v>215</v>
      </c>
      <c r="B19" s="93" t="s">
        <v>194</v>
      </c>
      <c r="C19" s="93" t="s">
        <v>211</v>
      </c>
      <c r="D19" s="94" t="s">
        <v>216</v>
      </c>
      <c r="E19" s="93" t="s">
        <v>197</v>
      </c>
      <c r="F19" s="481">
        <f>F20</f>
        <v>476.4</v>
      </c>
    </row>
    <row r="20" spans="1:6" ht="33.75" customHeight="1" x14ac:dyDescent="0.25">
      <c r="A20" s="92" t="s">
        <v>206</v>
      </c>
      <c r="B20" s="93" t="s">
        <v>194</v>
      </c>
      <c r="C20" s="93" t="s">
        <v>211</v>
      </c>
      <c r="D20" s="94" t="s">
        <v>216</v>
      </c>
      <c r="E20" s="93" t="s">
        <v>207</v>
      </c>
      <c r="F20" s="481">
        <f>F21+F22</f>
        <v>476.4</v>
      </c>
    </row>
    <row r="21" spans="1:6" ht="45.75" customHeight="1" x14ac:dyDescent="0.25">
      <c r="A21" s="100" t="s">
        <v>208</v>
      </c>
      <c r="B21" s="93" t="s">
        <v>194</v>
      </c>
      <c r="C21" s="93" t="s">
        <v>211</v>
      </c>
      <c r="D21" s="94" t="s">
        <v>216</v>
      </c>
      <c r="E21" s="101">
        <v>121</v>
      </c>
      <c r="F21" s="483">
        <v>316.39999999999998</v>
      </c>
    </row>
    <row r="22" spans="1:6" ht="47.25" x14ac:dyDescent="0.25">
      <c r="A22" s="100" t="s">
        <v>209</v>
      </c>
      <c r="B22" s="93" t="s">
        <v>194</v>
      </c>
      <c r="C22" s="93" t="s">
        <v>211</v>
      </c>
      <c r="D22" s="94" t="s">
        <v>217</v>
      </c>
      <c r="E22" s="101">
        <v>129</v>
      </c>
      <c r="F22" s="483">
        <v>160</v>
      </c>
    </row>
    <row r="23" spans="1:6" ht="31.5" x14ac:dyDescent="0.25">
      <c r="A23" s="102" t="s">
        <v>218</v>
      </c>
      <c r="B23" s="93" t="s">
        <v>194</v>
      </c>
      <c r="C23" s="93" t="s">
        <v>211</v>
      </c>
      <c r="D23" s="94" t="s">
        <v>217</v>
      </c>
      <c r="E23" s="101" t="s">
        <v>197</v>
      </c>
      <c r="F23" s="483">
        <f>F24+F25+F26</f>
        <v>306.40000000000003</v>
      </c>
    </row>
    <row r="24" spans="1:6" ht="31.5" x14ac:dyDescent="0.25">
      <c r="A24" s="92" t="s">
        <v>219</v>
      </c>
      <c r="B24" s="93" t="s">
        <v>194</v>
      </c>
      <c r="C24" s="93" t="s">
        <v>211</v>
      </c>
      <c r="D24" s="94" t="s">
        <v>217</v>
      </c>
      <c r="E24" s="101">
        <v>244</v>
      </c>
      <c r="F24" s="483">
        <v>299.10000000000002</v>
      </c>
    </row>
    <row r="25" spans="1:6" ht="31.5" x14ac:dyDescent="0.25">
      <c r="A25" s="103" t="s">
        <v>220</v>
      </c>
      <c r="B25" s="93" t="s">
        <v>194</v>
      </c>
      <c r="C25" s="93" t="s">
        <v>211</v>
      </c>
      <c r="D25" s="94" t="s">
        <v>217</v>
      </c>
      <c r="E25" s="101">
        <v>851</v>
      </c>
      <c r="F25" s="483">
        <v>6.3</v>
      </c>
    </row>
    <row r="26" spans="1:6" ht="59.65" customHeight="1" x14ac:dyDescent="0.25">
      <c r="A26" s="103" t="s">
        <v>221</v>
      </c>
      <c r="B26" s="93" t="s">
        <v>194</v>
      </c>
      <c r="C26" s="93" t="s">
        <v>211</v>
      </c>
      <c r="D26" s="94" t="s">
        <v>217</v>
      </c>
      <c r="E26" s="101">
        <v>852</v>
      </c>
      <c r="F26" s="483">
        <v>1</v>
      </c>
    </row>
    <row r="27" spans="1:6" s="107" customFormat="1" ht="27" customHeight="1" x14ac:dyDescent="0.25">
      <c r="A27" s="104" t="s">
        <v>222</v>
      </c>
      <c r="B27" s="105" t="s">
        <v>194</v>
      </c>
      <c r="C27" s="105" t="s">
        <v>223</v>
      </c>
      <c r="D27" s="106" t="s">
        <v>224</v>
      </c>
      <c r="E27" s="89" t="s">
        <v>197</v>
      </c>
      <c r="F27" s="484">
        <f>F28</f>
        <v>83.1</v>
      </c>
    </row>
    <row r="28" spans="1:6" ht="37.5" customHeight="1" x14ac:dyDescent="0.25">
      <c r="A28" s="103" t="s">
        <v>225</v>
      </c>
      <c r="B28" s="96" t="s">
        <v>194</v>
      </c>
      <c r="C28" s="96" t="s">
        <v>223</v>
      </c>
      <c r="D28" s="108" t="s">
        <v>226</v>
      </c>
      <c r="E28" s="93" t="s">
        <v>197</v>
      </c>
      <c r="F28" s="481">
        <f>F29</f>
        <v>83.1</v>
      </c>
    </row>
    <row r="29" spans="1:6" ht="38.25" customHeight="1" x14ac:dyDescent="0.25">
      <c r="A29" s="103" t="s">
        <v>227</v>
      </c>
      <c r="B29" s="93" t="s">
        <v>194</v>
      </c>
      <c r="C29" s="93" t="s">
        <v>223</v>
      </c>
      <c r="D29" s="98" t="s">
        <v>226</v>
      </c>
      <c r="E29" s="98">
        <v>244</v>
      </c>
      <c r="F29" s="483">
        <v>83.1</v>
      </c>
    </row>
    <row r="30" spans="1:6" ht="38.25" customHeight="1" x14ac:dyDescent="0.25">
      <c r="A30" s="88" t="s">
        <v>228</v>
      </c>
      <c r="B30" s="109" t="s">
        <v>194</v>
      </c>
      <c r="C30" s="109" t="s">
        <v>229</v>
      </c>
      <c r="D30" s="110"/>
      <c r="E30" s="111"/>
      <c r="F30" s="485">
        <f>F31</f>
        <v>43.4</v>
      </c>
    </row>
    <row r="31" spans="1:6" ht="38.25" customHeight="1" x14ac:dyDescent="0.25">
      <c r="A31" s="113" t="s">
        <v>230</v>
      </c>
      <c r="B31" s="111" t="s">
        <v>194</v>
      </c>
      <c r="C31" s="111" t="s">
        <v>229</v>
      </c>
      <c r="D31" s="114">
        <v>9900000000</v>
      </c>
      <c r="E31" s="109"/>
      <c r="F31" s="486">
        <f>F32</f>
        <v>43.4</v>
      </c>
    </row>
    <row r="32" spans="1:6" ht="38.25" customHeight="1" x14ac:dyDescent="0.25">
      <c r="A32" s="113" t="s">
        <v>231</v>
      </c>
      <c r="B32" s="111" t="s">
        <v>194</v>
      </c>
      <c r="C32" s="111" t="s">
        <v>229</v>
      </c>
      <c r="D32" s="110" t="s">
        <v>232</v>
      </c>
      <c r="E32" s="111"/>
      <c r="F32" s="486">
        <f>F33</f>
        <v>43.4</v>
      </c>
    </row>
    <row r="33" spans="1:6" ht="38.25" customHeight="1" x14ac:dyDescent="0.25">
      <c r="A33" s="113" t="s">
        <v>233</v>
      </c>
      <c r="B33" s="111" t="s">
        <v>194</v>
      </c>
      <c r="C33" s="111" t="s">
        <v>229</v>
      </c>
      <c r="D33" s="110" t="s">
        <v>234</v>
      </c>
      <c r="E33" s="111"/>
      <c r="F33" s="486">
        <f>F34</f>
        <v>43.4</v>
      </c>
    </row>
    <row r="34" spans="1:6" ht="38.25" customHeight="1" x14ac:dyDescent="0.25">
      <c r="A34" s="113" t="s">
        <v>235</v>
      </c>
      <c r="B34" s="111" t="s">
        <v>194</v>
      </c>
      <c r="C34" s="111" t="s">
        <v>229</v>
      </c>
      <c r="D34" s="110" t="s">
        <v>234</v>
      </c>
      <c r="E34" s="111" t="s">
        <v>236</v>
      </c>
      <c r="F34" s="486">
        <f>F35</f>
        <v>43.4</v>
      </c>
    </row>
    <row r="35" spans="1:6" ht="38.25" customHeight="1" x14ac:dyDescent="0.25">
      <c r="A35" s="113" t="s">
        <v>237</v>
      </c>
      <c r="B35" s="111" t="s">
        <v>194</v>
      </c>
      <c r="C35" s="111" t="s">
        <v>229</v>
      </c>
      <c r="D35" s="110" t="s">
        <v>234</v>
      </c>
      <c r="E35" s="111" t="s">
        <v>238</v>
      </c>
      <c r="F35" s="486">
        <v>43.4</v>
      </c>
    </row>
    <row r="36" spans="1:6" ht="38.25" hidden="1" customHeight="1" x14ac:dyDescent="0.25">
      <c r="A36" s="103"/>
      <c r="B36" s="93"/>
      <c r="C36" s="93"/>
      <c r="D36" s="98"/>
      <c r="E36" s="98"/>
      <c r="F36" s="483"/>
    </row>
    <row r="37" spans="1:6" ht="58.5" hidden="1" customHeight="1" x14ac:dyDescent="0.25">
      <c r="A37" s="88" t="s">
        <v>239</v>
      </c>
      <c r="B37" s="93" t="s">
        <v>194</v>
      </c>
      <c r="C37" s="93" t="s">
        <v>240</v>
      </c>
      <c r="D37" s="116" t="s">
        <v>196</v>
      </c>
      <c r="E37" s="89" t="s">
        <v>197</v>
      </c>
      <c r="F37" s="474">
        <f>F38</f>
        <v>0</v>
      </c>
    </row>
    <row r="38" spans="1:6" ht="115.5" hidden="1" customHeight="1" x14ac:dyDescent="0.25">
      <c r="A38" s="117" t="s">
        <v>241</v>
      </c>
      <c r="B38" s="89" t="s">
        <v>194</v>
      </c>
      <c r="C38" s="89" t="s">
        <v>240</v>
      </c>
      <c r="D38" s="116" t="s">
        <v>242</v>
      </c>
      <c r="E38" s="89" t="s">
        <v>243</v>
      </c>
      <c r="F38" s="474">
        <f>F39</f>
        <v>0</v>
      </c>
    </row>
    <row r="39" spans="1:6" ht="151.5" hidden="1" customHeight="1" x14ac:dyDescent="0.25">
      <c r="A39" s="118" t="s">
        <v>244</v>
      </c>
      <c r="B39" s="93" t="s">
        <v>194</v>
      </c>
      <c r="C39" s="93" t="s">
        <v>240</v>
      </c>
      <c r="D39" s="98" t="s">
        <v>245</v>
      </c>
      <c r="E39" s="93" t="s">
        <v>243</v>
      </c>
      <c r="F39" s="487">
        <f>F40</f>
        <v>0</v>
      </c>
    </row>
    <row r="40" spans="1:6" ht="63.75" hidden="1" customHeight="1" x14ac:dyDescent="0.25">
      <c r="A40" s="113" t="s">
        <v>246</v>
      </c>
      <c r="B40" s="93" t="s">
        <v>194</v>
      </c>
      <c r="C40" s="93" t="s">
        <v>240</v>
      </c>
      <c r="D40" s="98" t="s">
        <v>247</v>
      </c>
      <c r="E40" s="93" t="s">
        <v>197</v>
      </c>
      <c r="F40" s="487">
        <f>F41</f>
        <v>0</v>
      </c>
    </row>
    <row r="41" spans="1:6" ht="31.5" hidden="1" x14ac:dyDescent="0.25">
      <c r="A41" s="113" t="s">
        <v>248</v>
      </c>
      <c r="B41" s="93" t="s">
        <v>194</v>
      </c>
      <c r="C41" s="93" t="s">
        <v>240</v>
      </c>
      <c r="D41" s="98" t="s">
        <v>249</v>
      </c>
      <c r="E41" s="93" t="s">
        <v>197</v>
      </c>
      <c r="F41" s="487">
        <f>F42</f>
        <v>0</v>
      </c>
    </row>
    <row r="42" spans="1:6" ht="27.95" hidden="1" customHeight="1" x14ac:dyDescent="0.25">
      <c r="A42" s="113" t="s">
        <v>250</v>
      </c>
      <c r="B42" s="93" t="s">
        <v>194</v>
      </c>
      <c r="C42" s="93" t="s">
        <v>240</v>
      </c>
      <c r="D42" s="98" t="s">
        <v>249</v>
      </c>
      <c r="E42" s="93" t="s">
        <v>251</v>
      </c>
      <c r="F42" s="487"/>
    </row>
    <row r="43" spans="1:6" ht="28.5" customHeight="1" x14ac:dyDescent="0.25">
      <c r="A43" s="119" t="s">
        <v>252</v>
      </c>
      <c r="B43" s="89" t="s">
        <v>199</v>
      </c>
      <c r="C43" s="89" t="s">
        <v>195</v>
      </c>
      <c r="D43" s="120" t="s">
        <v>253</v>
      </c>
      <c r="E43" s="121" t="s">
        <v>197</v>
      </c>
      <c r="F43" s="480">
        <f>F44</f>
        <v>95.6</v>
      </c>
    </row>
    <row r="44" spans="1:6" ht="28.5" customHeight="1" x14ac:dyDescent="0.25">
      <c r="A44" s="122" t="s">
        <v>254</v>
      </c>
      <c r="B44" s="93" t="s">
        <v>199</v>
      </c>
      <c r="C44" s="93" t="s">
        <v>255</v>
      </c>
      <c r="D44" s="123" t="s">
        <v>196</v>
      </c>
      <c r="E44" s="124" t="s">
        <v>197</v>
      </c>
      <c r="F44" s="483">
        <f>F45</f>
        <v>95.6</v>
      </c>
    </row>
    <row r="45" spans="1:6" ht="27" customHeight="1" x14ac:dyDescent="0.25">
      <c r="A45" s="122" t="s">
        <v>256</v>
      </c>
      <c r="B45" s="93" t="s">
        <v>199</v>
      </c>
      <c r="C45" s="93" t="s">
        <v>255</v>
      </c>
      <c r="D45" s="123" t="s">
        <v>257</v>
      </c>
      <c r="E45" s="124" t="s">
        <v>197</v>
      </c>
      <c r="F45" s="483">
        <f>F46</f>
        <v>95.6</v>
      </c>
    </row>
    <row r="46" spans="1:6" ht="37.5" customHeight="1" x14ac:dyDescent="0.25">
      <c r="A46" s="122" t="s">
        <v>258</v>
      </c>
      <c r="B46" s="93" t="s">
        <v>199</v>
      </c>
      <c r="C46" s="93" t="s">
        <v>255</v>
      </c>
      <c r="D46" s="123" t="s">
        <v>259</v>
      </c>
      <c r="E46" s="124" t="s">
        <v>197</v>
      </c>
      <c r="F46" s="483">
        <f>F47</f>
        <v>95.6</v>
      </c>
    </row>
    <row r="47" spans="1:6" ht="45" customHeight="1" x14ac:dyDescent="0.25">
      <c r="A47" s="122" t="s">
        <v>260</v>
      </c>
      <c r="B47" s="93" t="s">
        <v>199</v>
      </c>
      <c r="C47" s="93" t="s">
        <v>255</v>
      </c>
      <c r="D47" s="123" t="s">
        <v>261</v>
      </c>
      <c r="E47" s="124" t="s">
        <v>197</v>
      </c>
      <c r="F47" s="483">
        <f>F48+F51</f>
        <v>95.6</v>
      </c>
    </row>
    <row r="48" spans="1:6" ht="45" customHeight="1" x14ac:dyDescent="0.25">
      <c r="A48" s="92" t="s">
        <v>206</v>
      </c>
      <c r="B48" s="93" t="s">
        <v>199</v>
      </c>
      <c r="C48" s="93" t="s">
        <v>255</v>
      </c>
      <c r="D48" s="123" t="s">
        <v>261</v>
      </c>
      <c r="E48" s="124" t="s">
        <v>207</v>
      </c>
      <c r="F48" s="483">
        <f>F49+F50</f>
        <v>90.1</v>
      </c>
    </row>
    <row r="49" spans="1:7" ht="42" customHeight="1" x14ac:dyDescent="0.25">
      <c r="A49" s="122" t="s">
        <v>262</v>
      </c>
      <c r="B49" s="93" t="s">
        <v>199</v>
      </c>
      <c r="C49" s="93" t="s">
        <v>255</v>
      </c>
      <c r="D49" s="123" t="s">
        <v>261</v>
      </c>
      <c r="E49" s="123">
        <v>121</v>
      </c>
      <c r="F49" s="483">
        <v>69.2</v>
      </c>
    </row>
    <row r="50" spans="1:7" ht="61.5" customHeight="1" x14ac:dyDescent="0.25">
      <c r="A50" s="122" t="s">
        <v>209</v>
      </c>
      <c r="B50" s="93" t="s">
        <v>199</v>
      </c>
      <c r="C50" s="93" t="s">
        <v>255</v>
      </c>
      <c r="D50" s="123" t="s">
        <v>261</v>
      </c>
      <c r="E50" s="123">
        <v>129</v>
      </c>
      <c r="F50" s="483">
        <v>20.9</v>
      </c>
    </row>
    <row r="51" spans="1:7" ht="44.25" customHeight="1" x14ac:dyDescent="0.25">
      <c r="A51" s="122" t="s">
        <v>219</v>
      </c>
      <c r="B51" s="93" t="s">
        <v>199</v>
      </c>
      <c r="C51" s="93" t="s">
        <v>255</v>
      </c>
      <c r="D51" s="123" t="s">
        <v>261</v>
      </c>
      <c r="E51" s="123">
        <v>244</v>
      </c>
      <c r="F51" s="483">
        <v>5.5</v>
      </c>
    </row>
    <row r="52" spans="1:7" ht="48" customHeight="1" x14ac:dyDescent="0.25">
      <c r="A52" s="88" t="s">
        <v>263</v>
      </c>
      <c r="B52" s="89" t="s">
        <v>255</v>
      </c>
      <c r="C52" s="89" t="s">
        <v>195</v>
      </c>
      <c r="D52" s="120" t="s">
        <v>196</v>
      </c>
      <c r="E52" s="89" t="s">
        <v>197</v>
      </c>
      <c r="F52" s="484">
        <f>F53</f>
        <v>5</v>
      </c>
    </row>
    <row r="53" spans="1:7" ht="51.75" customHeight="1" x14ac:dyDescent="0.25">
      <c r="A53" s="122" t="s">
        <v>264</v>
      </c>
      <c r="B53" s="93" t="s">
        <v>255</v>
      </c>
      <c r="C53" s="93" t="s">
        <v>265</v>
      </c>
      <c r="D53" s="123" t="s">
        <v>196</v>
      </c>
      <c r="E53" s="93" t="s">
        <v>197</v>
      </c>
      <c r="F53" s="481">
        <f>F54+F56</f>
        <v>5</v>
      </c>
    </row>
    <row r="54" spans="1:7" ht="60" customHeight="1" x14ac:dyDescent="0.25">
      <c r="A54" s="122" t="s">
        <v>266</v>
      </c>
      <c r="B54" s="93" t="s">
        <v>255</v>
      </c>
      <c r="C54" s="93" t="s">
        <v>265</v>
      </c>
      <c r="D54" s="123" t="s">
        <v>267</v>
      </c>
      <c r="E54" s="93" t="s">
        <v>197</v>
      </c>
      <c r="F54" s="481">
        <f>F55</f>
        <v>0</v>
      </c>
    </row>
    <row r="55" spans="1:7" ht="51.75" customHeight="1" x14ac:dyDescent="0.25">
      <c r="A55" s="122" t="s">
        <v>268</v>
      </c>
      <c r="B55" s="93" t="s">
        <v>255</v>
      </c>
      <c r="C55" s="93" t="s">
        <v>265</v>
      </c>
      <c r="D55" s="123" t="s">
        <v>267</v>
      </c>
      <c r="E55" s="93" t="s">
        <v>251</v>
      </c>
      <c r="F55" s="481">
        <v>0</v>
      </c>
    </row>
    <row r="56" spans="1:7" ht="33.75" customHeight="1" x14ac:dyDescent="0.25">
      <c r="A56" s="103" t="s">
        <v>269</v>
      </c>
      <c r="B56" s="93" t="s">
        <v>255</v>
      </c>
      <c r="C56" s="93" t="s">
        <v>265</v>
      </c>
      <c r="D56" s="123" t="s">
        <v>232</v>
      </c>
      <c r="E56" s="93" t="s">
        <v>197</v>
      </c>
      <c r="F56" s="481">
        <f>F57</f>
        <v>5</v>
      </c>
      <c r="G56" s="125"/>
    </row>
    <row r="57" spans="1:7" ht="28.5" customHeight="1" x14ac:dyDescent="0.25">
      <c r="A57" s="103" t="s">
        <v>270</v>
      </c>
      <c r="B57" s="93" t="s">
        <v>255</v>
      </c>
      <c r="C57" s="93" t="s">
        <v>265</v>
      </c>
      <c r="D57" s="123" t="s">
        <v>224</v>
      </c>
      <c r="E57" s="93" t="s">
        <v>197</v>
      </c>
      <c r="F57" s="481">
        <f>F58</f>
        <v>5</v>
      </c>
    </row>
    <row r="58" spans="1:7" ht="63.75" customHeight="1" x14ac:dyDescent="0.25">
      <c r="A58" s="126" t="s">
        <v>271</v>
      </c>
      <c r="B58" s="93" t="s">
        <v>255</v>
      </c>
      <c r="C58" s="93" t="s">
        <v>265</v>
      </c>
      <c r="D58" s="123" t="s">
        <v>272</v>
      </c>
      <c r="E58" s="93" t="s">
        <v>197</v>
      </c>
      <c r="F58" s="483">
        <f>F59</f>
        <v>5</v>
      </c>
    </row>
    <row r="59" spans="1:7" ht="48.75" customHeight="1" x14ac:dyDescent="0.25">
      <c r="A59" s="103" t="s">
        <v>268</v>
      </c>
      <c r="B59" s="93" t="s">
        <v>255</v>
      </c>
      <c r="C59" s="93" t="s">
        <v>265</v>
      </c>
      <c r="D59" s="123" t="s">
        <v>272</v>
      </c>
      <c r="E59" s="93" t="s">
        <v>251</v>
      </c>
      <c r="F59" s="483">
        <v>5</v>
      </c>
    </row>
    <row r="60" spans="1:7" ht="30.75" customHeight="1" x14ac:dyDescent="0.25">
      <c r="A60" s="127" t="s">
        <v>273</v>
      </c>
      <c r="B60" s="89" t="s">
        <v>211</v>
      </c>
      <c r="C60" s="89" t="s">
        <v>195</v>
      </c>
      <c r="D60" s="120" t="s">
        <v>196</v>
      </c>
      <c r="E60" s="89" t="s">
        <v>197</v>
      </c>
      <c r="F60" s="474">
        <f>F61+F76</f>
        <v>300</v>
      </c>
      <c r="G60" s="128"/>
    </row>
    <row r="61" spans="1:7" ht="28.5" customHeight="1" x14ac:dyDescent="0.25">
      <c r="A61" s="88" t="s">
        <v>274</v>
      </c>
      <c r="B61" s="93" t="s">
        <v>211</v>
      </c>
      <c r="C61" s="93" t="s">
        <v>265</v>
      </c>
      <c r="D61" s="93" t="s">
        <v>196</v>
      </c>
      <c r="E61" s="93" t="s">
        <v>197</v>
      </c>
      <c r="F61" s="487">
        <f>F62</f>
        <v>300</v>
      </c>
      <c r="G61" s="129"/>
    </row>
    <row r="62" spans="1:7" ht="91.5" customHeight="1" x14ac:dyDescent="0.25">
      <c r="A62" s="88" t="s">
        <v>275</v>
      </c>
      <c r="B62" s="93" t="s">
        <v>211</v>
      </c>
      <c r="C62" s="93" t="s">
        <v>265</v>
      </c>
      <c r="D62" s="93" t="s">
        <v>276</v>
      </c>
      <c r="E62" s="93" t="s">
        <v>197</v>
      </c>
      <c r="F62" s="487">
        <f>F63</f>
        <v>300</v>
      </c>
    </row>
    <row r="63" spans="1:7" ht="39" customHeight="1" x14ac:dyDescent="0.25">
      <c r="A63" s="92" t="s">
        <v>277</v>
      </c>
      <c r="B63" s="130" t="s">
        <v>211</v>
      </c>
      <c r="C63" s="130" t="s">
        <v>265</v>
      </c>
      <c r="D63" s="108" t="s">
        <v>278</v>
      </c>
      <c r="E63" s="130" t="s">
        <v>197</v>
      </c>
      <c r="F63" s="481">
        <f>F65+F67+F69+F71</f>
        <v>300</v>
      </c>
    </row>
    <row r="64" spans="1:7" ht="39.75" customHeight="1" x14ac:dyDescent="0.25">
      <c r="A64" s="92" t="s">
        <v>279</v>
      </c>
      <c r="B64" s="130" t="s">
        <v>211</v>
      </c>
      <c r="C64" s="130" t="s">
        <v>265</v>
      </c>
      <c r="D64" s="108" t="s">
        <v>280</v>
      </c>
      <c r="E64" s="130" t="s">
        <v>197</v>
      </c>
      <c r="F64" s="481">
        <f>F65+F67+F69+F71</f>
        <v>300</v>
      </c>
    </row>
    <row r="65" spans="1:6" ht="31.5" x14ac:dyDescent="0.25">
      <c r="A65" s="92" t="s">
        <v>281</v>
      </c>
      <c r="B65" s="130" t="s">
        <v>211</v>
      </c>
      <c r="C65" s="130" t="s">
        <v>265</v>
      </c>
      <c r="D65" s="108" t="s">
        <v>282</v>
      </c>
      <c r="E65" s="130" t="s">
        <v>197</v>
      </c>
      <c r="F65" s="481">
        <f>F66</f>
        <v>0</v>
      </c>
    </row>
    <row r="66" spans="1:6" ht="41.25" customHeight="1" x14ac:dyDescent="0.25">
      <c r="A66" s="92" t="s">
        <v>268</v>
      </c>
      <c r="B66" s="130" t="s">
        <v>211</v>
      </c>
      <c r="C66" s="130" t="s">
        <v>265</v>
      </c>
      <c r="D66" s="108" t="s">
        <v>282</v>
      </c>
      <c r="E66" s="108">
        <v>244</v>
      </c>
      <c r="F66" s="481">
        <v>0</v>
      </c>
    </row>
    <row r="67" spans="1:6" ht="40.5" customHeight="1" x14ac:dyDescent="0.25">
      <c r="A67" s="92" t="s">
        <v>283</v>
      </c>
      <c r="B67" s="130" t="s">
        <v>211</v>
      </c>
      <c r="C67" s="130" t="s">
        <v>265</v>
      </c>
      <c r="D67" s="108" t="s">
        <v>284</v>
      </c>
      <c r="E67" s="130" t="s">
        <v>197</v>
      </c>
      <c r="F67" s="481">
        <f>F68</f>
        <v>0</v>
      </c>
    </row>
    <row r="68" spans="1:6" ht="39" customHeight="1" x14ac:dyDescent="0.25">
      <c r="A68" s="92" t="s">
        <v>268</v>
      </c>
      <c r="B68" s="130" t="s">
        <v>211</v>
      </c>
      <c r="C68" s="130" t="s">
        <v>265</v>
      </c>
      <c r="D68" s="108" t="s">
        <v>284</v>
      </c>
      <c r="E68" s="108">
        <v>244</v>
      </c>
      <c r="F68" s="481">
        <v>0</v>
      </c>
    </row>
    <row r="69" spans="1:6" ht="31.5" x14ac:dyDescent="0.25">
      <c r="A69" s="92" t="s">
        <v>285</v>
      </c>
      <c r="B69" s="130" t="s">
        <v>211</v>
      </c>
      <c r="C69" s="130" t="s">
        <v>265</v>
      </c>
      <c r="D69" s="108" t="s">
        <v>286</v>
      </c>
      <c r="E69" s="130" t="s">
        <v>197</v>
      </c>
      <c r="F69" s="481">
        <f>F70</f>
        <v>0</v>
      </c>
    </row>
    <row r="70" spans="1:6" ht="39.75" customHeight="1" x14ac:dyDescent="0.25">
      <c r="A70" s="92" t="s">
        <v>268</v>
      </c>
      <c r="B70" s="130" t="s">
        <v>211</v>
      </c>
      <c r="C70" s="130" t="s">
        <v>265</v>
      </c>
      <c r="D70" s="108" t="s">
        <v>287</v>
      </c>
      <c r="E70" s="108">
        <v>244</v>
      </c>
      <c r="F70" s="481">
        <v>0</v>
      </c>
    </row>
    <row r="71" spans="1:6" ht="27" customHeight="1" x14ac:dyDescent="0.25">
      <c r="A71" s="122" t="s">
        <v>288</v>
      </c>
      <c r="B71" s="130" t="s">
        <v>211</v>
      </c>
      <c r="C71" s="130" t="s">
        <v>265</v>
      </c>
      <c r="D71" s="131" t="s">
        <v>289</v>
      </c>
      <c r="E71" s="130" t="s">
        <v>197</v>
      </c>
      <c r="F71" s="481">
        <f>F72</f>
        <v>300</v>
      </c>
    </row>
    <row r="72" spans="1:6" ht="37.5" customHeight="1" x14ac:dyDescent="0.25">
      <c r="A72" s="92" t="s">
        <v>268</v>
      </c>
      <c r="B72" s="130" t="s">
        <v>211</v>
      </c>
      <c r="C72" s="130" t="s">
        <v>265</v>
      </c>
      <c r="D72" s="108" t="s">
        <v>289</v>
      </c>
      <c r="E72" s="130" t="s">
        <v>251</v>
      </c>
      <c r="F72" s="481">
        <v>300</v>
      </c>
    </row>
    <row r="73" spans="1:6" hidden="1" x14ac:dyDescent="0.25">
      <c r="A73" s="122" t="s">
        <v>290</v>
      </c>
      <c r="B73" s="130" t="s">
        <v>211</v>
      </c>
      <c r="C73" s="130">
        <v>12</v>
      </c>
      <c r="D73" s="108" t="s">
        <v>224</v>
      </c>
      <c r="E73" s="130" t="s">
        <v>197</v>
      </c>
      <c r="F73" s="481">
        <f>F74</f>
        <v>0</v>
      </c>
    </row>
    <row r="74" spans="1:6" ht="21" hidden="1" customHeight="1" x14ac:dyDescent="0.25">
      <c r="A74" s="92" t="s">
        <v>291</v>
      </c>
      <c r="B74" s="130" t="s">
        <v>211</v>
      </c>
      <c r="C74" s="130">
        <v>12</v>
      </c>
      <c r="D74" s="131" t="s">
        <v>292</v>
      </c>
      <c r="E74" s="130" t="s">
        <v>197</v>
      </c>
      <c r="F74" s="481">
        <f>F75</f>
        <v>0</v>
      </c>
    </row>
    <row r="75" spans="1:6" ht="60.75" hidden="1" customHeight="1" x14ac:dyDescent="0.25">
      <c r="A75" s="92" t="s">
        <v>268</v>
      </c>
      <c r="B75" s="130" t="s">
        <v>211</v>
      </c>
      <c r="C75" s="130">
        <v>12</v>
      </c>
      <c r="D75" s="108" t="s">
        <v>293</v>
      </c>
      <c r="E75" s="108">
        <v>244</v>
      </c>
      <c r="F75" s="481"/>
    </row>
    <row r="76" spans="1:6" ht="24" hidden="1" customHeight="1" x14ac:dyDescent="0.25">
      <c r="A76" s="119" t="s">
        <v>290</v>
      </c>
      <c r="B76" s="132" t="s">
        <v>211</v>
      </c>
      <c r="C76" s="132">
        <v>12</v>
      </c>
      <c r="D76" s="106" t="s">
        <v>224</v>
      </c>
      <c r="E76" s="132" t="s">
        <v>197</v>
      </c>
      <c r="F76" s="484">
        <f>F77</f>
        <v>0</v>
      </c>
    </row>
    <row r="77" spans="1:6" ht="33" hidden="1" customHeight="1" x14ac:dyDescent="0.25">
      <c r="A77" s="92" t="s">
        <v>291</v>
      </c>
      <c r="B77" s="130" t="s">
        <v>211</v>
      </c>
      <c r="C77" s="130">
        <v>12</v>
      </c>
      <c r="D77" s="131" t="s">
        <v>294</v>
      </c>
      <c r="E77" s="130" t="s">
        <v>197</v>
      </c>
      <c r="F77" s="481">
        <f>F78</f>
        <v>0</v>
      </c>
    </row>
    <row r="78" spans="1:6" ht="33.75" hidden="1" customHeight="1" x14ac:dyDescent="0.25">
      <c r="A78" s="92" t="s">
        <v>268</v>
      </c>
      <c r="B78" s="130" t="s">
        <v>211</v>
      </c>
      <c r="C78" s="130">
        <v>12</v>
      </c>
      <c r="D78" s="108" t="s">
        <v>295</v>
      </c>
      <c r="E78" s="108">
        <v>244</v>
      </c>
      <c r="F78" s="481">
        <v>0</v>
      </c>
    </row>
    <row r="79" spans="1:6" ht="27" customHeight="1" x14ac:dyDescent="0.25">
      <c r="A79" s="91" t="s">
        <v>296</v>
      </c>
      <c r="B79" s="132" t="s">
        <v>297</v>
      </c>
      <c r="C79" s="132" t="s">
        <v>195</v>
      </c>
      <c r="D79" s="106" t="s">
        <v>196</v>
      </c>
      <c r="E79" s="132" t="s">
        <v>197</v>
      </c>
      <c r="F79" s="484">
        <f>F80+F87</f>
        <v>1928.8</v>
      </c>
    </row>
    <row r="80" spans="1:6" ht="28.5" customHeight="1" x14ac:dyDescent="0.25">
      <c r="A80" s="91" t="s">
        <v>298</v>
      </c>
      <c r="B80" s="132" t="s">
        <v>297</v>
      </c>
      <c r="C80" s="132" t="s">
        <v>199</v>
      </c>
      <c r="D80" s="106" t="s">
        <v>196</v>
      </c>
      <c r="E80" s="132" t="s">
        <v>197</v>
      </c>
      <c r="F80" s="484">
        <f>F81</f>
        <v>1781.3</v>
      </c>
    </row>
    <row r="81" spans="1:6" ht="63" x14ac:dyDescent="0.25">
      <c r="A81" s="88" t="s">
        <v>299</v>
      </c>
      <c r="B81" s="93" t="s">
        <v>297</v>
      </c>
      <c r="C81" s="93" t="s">
        <v>199</v>
      </c>
      <c r="D81" s="93" t="s">
        <v>300</v>
      </c>
      <c r="E81" s="93" t="s">
        <v>197</v>
      </c>
      <c r="F81" s="487">
        <f>F82</f>
        <v>1781.3</v>
      </c>
    </row>
    <row r="82" spans="1:6" ht="63" x14ac:dyDescent="0.25">
      <c r="A82" s="88" t="s">
        <v>299</v>
      </c>
      <c r="B82" s="93" t="s">
        <v>297</v>
      </c>
      <c r="C82" s="93" t="s">
        <v>199</v>
      </c>
      <c r="D82" s="93" t="s">
        <v>300</v>
      </c>
      <c r="E82" s="93" t="s">
        <v>197</v>
      </c>
      <c r="F82" s="487">
        <f>F83</f>
        <v>1781.3</v>
      </c>
    </row>
    <row r="83" spans="1:6" ht="63" x14ac:dyDescent="0.25">
      <c r="A83" s="92" t="s">
        <v>301</v>
      </c>
      <c r="B83" s="130" t="s">
        <v>297</v>
      </c>
      <c r="C83" s="130" t="s">
        <v>199</v>
      </c>
      <c r="D83" s="108" t="s">
        <v>302</v>
      </c>
      <c r="E83" s="130" t="s">
        <v>197</v>
      </c>
      <c r="F83" s="481">
        <f>F84</f>
        <v>1781.3</v>
      </c>
    </row>
    <row r="84" spans="1:6" ht="47.25" x14ac:dyDescent="0.25">
      <c r="A84" s="92" t="s">
        <v>303</v>
      </c>
      <c r="B84" s="130" t="s">
        <v>297</v>
      </c>
      <c r="C84" s="130" t="s">
        <v>199</v>
      </c>
      <c r="D84" s="108" t="s">
        <v>304</v>
      </c>
      <c r="E84" s="130" t="s">
        <v>197</v>
      </c>
      <c r="F84" s="481">
        <f>F85+F86</f>
        <v>1781.3</v>
      </c>
    </row>
    <row r="85" spans="1:6" ht="31.5" x14ac:dyDescent="0.25">
      <c r="A85" s="92" t="s">
        <v>268</v>
      </c>
      <c r="B85" s="130" t="s">
        <v>297</v>
      </c>
      <c r="C85" s="130" t="s">
        <v>199</v>
      </c>
      <c r="D85" s="108" t="s">
        <v>304</v>
      </c>
      <c r="E85" s="108">
        <v>244</v>
      </c>
      <c r="F85" s="481">
        <v>1781.3</v>
      </c>
    </row>
    <row r="86" spans="1:6" ht="59.25" customHeight="1" x14ac:dyDescent="0.25">
      <c r="A86" s="92" t="s">
        <v>305</v>
      </c>
      <c r="B86" s="130" t="s">
        <v>297</v>
      </c>
      <c r="C86" s="130" t="s">
        <v>199</v>
      </c>
      <c r="D86" s="108" t="s">
        <v>304</v>
      </c>
      <c r="E86" s="108">
        <v>810</v>
      </c>
      <c r="F86" s="481">
        <v>0</v>
      </c>
    </row>
    <row r="87" spans="1:6" ht="20.25" customHeight="1" x14ac:dyDescent="0.25">
      <c r="A87" s="91" t="s">
        <v>306</v>
      </c>
      <c r="B87" s="132" t="s">
        <v>297</v>
      </c>
      <c r="C87" s="132" t="s">
        <v>255</v>
      </c>
      <c r="D87" s="106" t="s">
        <v>196</v>
      </c>
      <c r="E87" s="132" t="s">
        <v>197</v>
      </c>
      <c r="F87" s="484">
        <f>F88</f>
        <v>147.5</v>
      </c>
    </row>
    <row r="88" spans="1:6" ht="75" customHeight="1" x14ac:dyDescent="0.25">
      <c r="A88" s="133" t="s">
        <v>307</v>
      </c>
      <c r="B88" s="89" t="s">
        <v>297</v>
      </c>
      <c r="C88" s="89" t="s">
        <v>255</v>
      </c>
      <c r="D88" s="89" t="s">
        <v>300</v>
      </c>
      <c r="E88" s="89" t="s">
        <v>197</v>
      </c>
      <c r="F88" s="474">
        <f>F89+F97</f>
        <v>147.5</v>
      </c>
    </row>
    <row r="89" spans="1:6" ht="47.25" x14ac:dyDescent="0.25">
      <c r="A89" s="92" t="s">
        <v>308</v>
      </c>
      <c r="B89" s="130" t="s">
        <v>297</v>
      </c>
      <c r="C89" s="130" t="s">
        <v>255</v>
      </c>
      <c r="D89" s="108" t="s">
        <v>309</v>
      </c>
      <c r="E89" s="130" t="s">
        <v>197</v>
      </c>
      <c r="F89" s="481">
        <f>F90</f>
        <v>147.5</v>
      </c>
    </row>
    <row r="90" spans="1:6" ht="31.5" x14ac:dyDescent="0.25">
      <c r="A90" s="92" t="s">
        <v>310</v>
      </c>
      <c r="B90" s="130" t="s">
        <v>297</v>
      </c>
      <c r="C90" s="130" t="s">
        <v>255</v>
      </c>
      <c r="D90" s="108" t="s">
        <v>311</v>
      </c>
      <c r="E90" s="130" t="s">
        <v>197</v>
      </c>
      <c r="F90" s="481">
        <f>F91</f>
        <v>147.5</v>
      </c>
    </row>
    <row r="91" spans="1:6" ht="31.5" x14ac:dyDescent="0.25">
      <c r="A91" s="92" t="s">
        <v>312</v>
      </c>
      <c r="B91" s="130" t="s">
        <v>297</v>
      </c>
      <c r="C91" s="130" t="s">
        <v>255</v>
      </c>
      <c r="D91" s="108" t="s">
        <v>313</v>
      </c>
      <c r="E91" s="130" t="s">
        <v>197</v>
      </c>
      <c r="F91" s="481">
        <f>F92</f>
        <v>147.5</v>
      </c>
    </row>
    <row r="92" spans="1:6" ht="34.5" customHeight="1" x14ac:dyDescent="0.25">
      <c r="A92" s="92" t="s">
        <v>268</v>
      </c>
      <c r="B92" s="130" t="s">
        <v>297</v>
      </c>
      <c r="C92" s="130" t="s">
        <v>255</v>
      </c>
      <c r="D92" s="108" t="s">
        <v>313</v>
      </c>
      <c r="E92" s="108">
        <v>244</v>
      </c>
      <c r="F92" s="481">
        <v>147.5</v>
      </c>
    </row>
    <row r="93" spans="1:6" ht="31.5" hidden="1" x14ac:dyDescent="0.25">
      <c r="A93" s="92" t="s">
        <v>314</v>
      </c>
      <c r="B93" s="130" t="s">
        <v>297</v>
      </c>
      <c r="C93" s="130" t="s">
        <v>255</v>
      </c>
      <c r="D93" s="108" t="s">
        <v>315</v>
      </c>
      <c r="E93" s="130" t="s">
        <v>197</v>
      </c>
      <c r="F93" s="481">
        <f>F94</f>
        <v>0</v>
      </c>
    </row>
    <row r="94" spans="1:6" ht="31.5" hidden="1" x14ac:dyDescent="0.25">
      <c r="A94" s="92" t="s">
        <v>316</v>
      </c>
      <c r="B94" s="130" t="s">
        <v>297</v>
      </c>
      <c r="C94" s="130" t="s">
        <v>255</v>
      </c>
      <c r="D94" s="108" t="s">
        <v>317</v>
      </c>
      <c r="E94" s="130" t="s">
        <v>197</v>
      </c>
      <c r="F94" s="481">
        <f>F95</f>
        <v>0</v>
      </c>
    </row>
    <row r="95" spans="1:6" hidden="1" x14ac:dyDescent="0.25">
      <c r="A95" s="92" t="s">
        <v>318</v>
      </c>
      <c r="B95" s="130" t="s">
        <v>297</v>
      </c>
      <c r="C95" s="130" t="s">
        <v>255</v>
      </c>
      <c r="D95" s="108" t="s">
        <v>319</v>
      </c>
      <c r="E95" s="130" t="s">
        <v>197</v>
      </c>
      <c r="F95" s="481">
        <f>F96</f>
        <v>0</v>
      </c>
    </row>
    <row r="96" spans="1:6" ht="31.5" hidden="1" x14ac:dyDescent="0.25">
      <c r="A96" s="92" t="s">
        <v>268</v>
      </c>
      <c r="B96" s="130" t="s">
        <v>297</v>
      </c>
      <c r="C96" s="130" t="s">
        <v>255</v>
      </c>
      <c r="D96" s="108" t="s">
        <v>319</v>
      </c>
      <c r="E96" s="108">
        <v>244</v>
      </c>
      <c r="F96" s="481"/>
    </row>
    <row r="97" spans="1:8" ht="31.5" hidden="1" x14ac:dyDescent="0.25">
      <c r="A97" s="92" t="s">
        <v>320</v>
      </c>
      <c r="B97" s="130" t="s">
        <v>297</v>
      </c>
      <c r="C97" s="130" t="s">
        <v>255</v>
      </c>
      <c r="D97" s="108" t="s">
        <v>321</v>
      </c>
      <c r="E97" s="130" t="s">
        <v>197</v>
      </c>
      <c r="F97" s="481">
        <f>F101+F104+F106+F108+F110</f>
        <v>0</v>
      </c>
      <c r="H97" s="90"/>
    </row>
    <row r="98" spans="1:8" ht="47.25" hidden="1" x14ac:dyDescent="0.25">
      <c r="A98" s="92" t="s">
        <v>322</v>
      </c>
      <c r="B98" s="130" t="s">
        <v>297</v>
      </c>
      <c r="C98" s="130" t="s">
        <v>255</v>
      </c>
      <c r="D98" s="108" t="s">
        <v>323</v>
      </c>
      <c r="E98" s="130" t="s">
        <v>197</v>
      </c>
      <c r="F98" s="481">
        <f>F99+F103+F105+F107</f>
        <v>0</v>
      </c>
    </row>
    <row r="99" spans="1:8" ht="24" hidden="1" customHeight="1" x14ac:dyDescent="0.25">
      <c r="A99" s="92" t="s">
        <v>324</v>
      </c>
      <c r="B99" s="130" t="s">
        <v>297</v>
      </c>
      <c r="C99" s="130" t="s">
        <v>255</v>
      </c>
      <c r="D99" s="108" t="s">
        <v>325</v>
      </c>
      <c r="E99" s="130" t="s">
        <v>197</v>
      </c>
      <c r="F99" s="481"/>
    </row>
    <row r="100" spans="1:8" ht="42" hidden="1" customHeight="1" x14ac:dyDescent="0.25">
      <c r="A100" s="92" t="s">
        <v>268</v>
      </c>
      <c r="B100" s="130" t="s">
        <v>297</v>
      </c>
      <c r="C100" s="130" t="s">
        <v>255</v>
      </c>
      <c r="D100" s="108" t="s">
        <v>325</v>
      </c>
      <c r="E100" s="130" t="s">
        <v>251</v>
      </c>
      <c r="F100" s="481"/>
    </row>
    <row r="101" spans="1:8" ht="42" hidden="1" customHeight="1" x14ac:dyDescent="0.25">
      <c r="A101" s="92" t="s">
        <v>326</v>
      </c>
      <c r="B101" s="130" t="s">
        <v>297</v>
      </c>
      <c r="C101" s="130" t="s">
        <v>255</v>
      </c>
      <c r="D101" s="108" t="s">
        <v>325</v>
      </c>
      <c r="E101" s="130" t="s">
        <v>197</v>
      </c>
      <c r="F101" s="481">
        <f>F102</f>
        <v>0</v>
      </c>
    </row>
    <row r="102" spans="1:8" ht="42" hidden="1" customHeight="1" x14ac:dyDescent="0.25">
      <c r="A102" s="92" t="s">
        <v>268</v>
      </c>
      <c r="B102" s="130" t="s">
        <v>297</v>
      </c>
      <c r="C102" s="130" t="s">
        <v>255</v>
      </c>
      <c r="D102" s="108" t="s">
        <v>325</v>
      </c>
      <c r="E102" s="108">
        <v>244</v>
      </c>
      <c r="F102" s="481">
        <v>0</v>
      </c>
    </row>
    <row r="103" spans="1:8" ht="31.5" hidden="1" customHeight="1" x14ac:dyDescent="0.25">
      <c r="A103" s="92" t="s">
        <v>327</v>
      </c>
      <c r="B103" s="130" t="s">
        <v>297</v>
      </c>
      <c r="C103" s="130" t="s">
        <v>255</v>
      </c>
      <c r="D103" s="108" t="s">
        <v>328</v>
      </c>
      <c r="E103" s="130" t="s">
        <v>197</v>
      </c>
      <c r="F103" s="481">
        <f>F104</f>
        <v>0</v>
      </c>
    </row>
    <row r="104" spans="1:8" ht="39.75" hidden="1" customHeight="1" x14ac:dyDescent="0.25">
      <c r="A104" s="92" t="s">
        <v>268</v>
      </c>
      <c r="B104" s="130" t="s">
        <v>297</v>
      </c>
      <c r="C104" s="130" t="s">
        <v>255</v>
      </c>
      <c r="D104" s="108" t="s">
        <v>328</v>
      </c>
      <c r="E104" s="108">
        <v>244</v>
      </c>
      <c r="F104" s="481">
        <v>0</v>
      </c>
    </row>
    <row r="105" spans="1:8" ht="46.5" hidden="1" customHeight="1" x14ac:dyDescent="0.25">
      <c r="A105" s="92" t="s">
        <v>329</v>
      </c>
      <c r="B105" s="130" t="s">
        <v>297</v>
      </c>
      <c r="C105" s="130" t="s">
        <v>255</v>
      </c>
      <c r="D105" s="108" t="s">
        <v>330</v>
      </c>
      <c r="E105" s="130" t="s">
        <v>197</v>
      </c>
      <c r="F105" s="481">
        <f>F106</f>
        <v>0</v>
      </c>
    </row>
    <row r="106" spans="1:8" ht="42" hidden="1" customHeight="1" x14ac:dyDescent="0.25">
      <c r="A106" s="92" t="s">
        <v>268</v>
      </c>
      <c r="B106" s="130" t="s">
        <v>297</v>
      </c>
      <c r="C106" s="130" t="s">
        <v>255</v>
      </c>
      <c r="D106" s="108" t="s">
        <v>330</v>
      </c>
      <c r="E106" s="108">
        <v>244</v>
      </c>
      <c r="F106" s="481">
        <v>0</v>
      </c>
    </row>
    <row r="107" spans="1:8" ht="31.5" hidden="1" x14ac:dyDescent="0.25">
      <c r="A107" s="92" t="s">
        <v>331</v>
      </c>
      <c r="B107" s="130" t="s">
        <v>297</v>
      </c>
      <c r="C107" s="130" t="s">
        <v>255</v>
      </c>
      <c r="D107" s="108" t="s">
        <v>332</v>
      </c>
      <c r="E107" s="130" t="s">
        <v>197</v>
      </c>
      <c r="F107" s="481">
        <f>F108</f>
        <v>0</v>
      </c>
    </row>
    <row r="108" spans="1:8" ht="42.75" hidden="1" customHeight="1" x14ac:dyDescent="0.25">
      <c r="A108" s="92" t="s">
        <v>268</v>
      </c>
      <c r="B108" s="130" t="s">
        <v>297</v>
      </c>
      <c r="C108" s="130" t="s">
        <v>255</v>
      </c>
      <c r="D108" s="108" t="s">
        <v>332</v>
      </c>
      <c r="E108" s="108">
        <v>244</v>
      </c>
      <c r="F108" s="481">
        <v>0</v>
      </c>
    </row>
    <row r="109" spans="1:8" ht="42.75" hidden="1" customHeight="1" x14ac:dyDescent="0.25">
      <c r="A109" s="92" t="s">
        <v>333</v>
      </c>
      <c r="B109" s="130" t="s">
        <v>297</v>
      </c>
      <c r="C109" s="130" t="s">
        <v>255</v>
      </c>
      <c r="D109" s="108" t="s">
        <v>334</v>
      </c>
      <c r="E109" s="130" t="s">
        <v>197</v>
      </c>
      <c r="F109" s="481">
        <f>F110</f>
        <v>0</v>
      </c>
    </row>
    <row r="110" spans="1:8" ht="42.75" hidden="1" customHeight="1" x14ac:dyDescent="0.25">
      <c r="A110" s="92" t="s">
        <v>268</v>
      </c>
      <c r="B110" s="130" t="s">
        <v>297</v>
      </c>
      <c r="C110" s="130" t="s">
        <v>255</v>
      </c>
      <c r="D110" s="108" t="s">
        <v>334</v>
      </c>
      <c r="E110" s="108">
        <v>244</v>
      </c>
      <c r="F110" s="481">
        <v>0</v>
      </c>
    </row>
    <row r="111" spans="1:8" ht="31.5" customHeight="1" x14ac:dyDescent="0.25">
      <c r="A111" s="91" t="s">
        <v>335</v>
      </c>
      <c r="B111" s="132" t="s">
        <v>336</v>
      </c>
      <c r="C111" s="132" t="s">
        <v>195</v>
      </c>
      <c r="D111" s="106" t="s">
        <v>196</v>
      </c>
      <c r="E111" s="132" t="s">
        <v>197</v>
      </c>
      <c r="F111" s="484">
        <f>F112</f>
        <v>928.8</v>
      </c>
    </row>
    <row r="112" spans="1:8" ht="66" customHeight="1" x14ac:dyDescent="0.25">
      <c r="A112" s="88" t="s">
        <v>337</v>
      </c>
      <c r="B112" s="89" t="s">
        <v>336</v>
      </c>
      <c r="C112" s="89" t="s">
        <v>194</v>
      </c>
      <c r="D112" s="89" t="s">
        <v>338</v>
      </c>
      <c r="E112" s="89" t="s">
        <v>197</v>
      </c>
      <c r="F112" s="474">
        <f>F113</f>
        <v>928.8</v>
      </c>
    </row>
    <row r="113" spans="1:6" ht="36.75" customHeight="1" x14ac:dyDescent="0.25">
      <c r="A113" s="92" t="s">
        <v>339</v>
      </c>
      <c r="B113" s="130" t="s">
        <v>336</v>
      </c>
      <c r="C113" s="130" t="s">
        <v>194</v>
      </c>
      <c r="D113" s="108" t="s">
        <v>340</v>
      </c>
      <c r="E113" s="130" t="s">
        <v>197</v>
      </c>
      <c r="F113" s="481">
        <f>F114+F119</f>
        <v>928.8</v>
      </c>
    </row>
    <row r="114" spans="1:6" ht="38.25" customHeight="1" x14ac:dyDescent="0.25">
      <c r="A114" s="92" t="s">
        <v>341</v>
      </c>
      <c r="B114" s="130" t="s">
        <v>336</v>
      </c>
      <c r="C114" s="130" t="s">
        <v>194</v>
      </c>
      <c r="D114" s="108" t="s">
        <v>342</v>
      </c>
      <c r="E114" s="130" t="s">
        <v>197</v>
      </c>
      <c r="F114" s="481">
        <f>F115</f>
        <v>843</v>
      </c>
    </row>
    <row r="115" spans="1:6" ht="47.25" x14ac:dyDescent="0.25">
      <c r="A115" s="92" t="s">
        <v>343</v>
      </c>
      <c r="B115" s="130" t="s">
        <v>336</v>
      </c>
      <c r="C115" s="130" t="s">
        <v>194</v>
      </c>
      <c r="D115" s="108" t="s">
        <v>344</v>
      </c>
      <c r="E115" s="130" t="s">
        <v>197</v>
      </c>
      <c r="F115" s="481">
        <f>F117+F118</f>
        <v>843</v>
      </c>
    </row>
    <row r="116" spans="1:6" ht="21" customHeight="1" x14ac:dyDescent="0.25">
      <c r="A116" s="92" t="s">
        <v>345</v>
      </c>
      <c r="B116" s="130" t="s">
        <v>336</v>
      </c>
      <c r="C116" s="130" t="s">
        <v>194</v>
      </c>
      <c r="D116" s="108" t="s">
        <v>344</v>
      </c>
      <c r="E116" s="130" t="s">
        <v>346</v>
      </c>
      <c r="F116" s="481">
        <f>F117+F118</f>
        <v>843</v>
      </c>
    </row>
    <row r="117" spans="1:6" ht="23.25" customHeight="1" x14ac:dyDescent="0.25">
      <c r="A117" s="92" t="s">
        <v>347</v>
      </c>
      <c r="B117" s="130" t="s">
        <v>336</v>
      </c>
      <c r="C117" s="130" t="s">
        <v>194</v>
      </c>
      <c r="D117" s="108" t="s">
        <v>344</v>
      </c>
      <c r="E117" s="108">
        <v>111</v>
      </c>
      <c r="F117" s="483">
        <v>588.4</v>
      </c>
    </row>
    <row r="118" spans="1:6" ht="57" customHeight="1" x14ac:dyDescent="0.25">
      <c r="A118" s="92" t="s">
        <v>348</v>
      </c>
      <c r="B118" s="130" t="s">
        <v>336</v>
      </c>
      <c r="C118" s="130" t="s">
        <v>194</v>
      </c>
      <c r="D118" s="108" t="s">
        <v>344</v>
      </c>
      <c r="E118" s="108">
        <v>119</v>
      </c>
      <c r="F118" s="481">
        <v>254.6</v>
      </c>
    </row>
    <row r="119" spans="1:6" ht="55.5" customHeight="1" x14ac:dyDescent="0.25">
      <c r="A119" s="92" t="s">
        <v>349</v>
      </c>
      <c r="B119" s="130" t="s">
        <v>336</v>
      </c>
      <c r="C119" s="130" t="s">
        <v>194</v>
      </c>
      <c r="D119" s="108" t="s">
        <v>350</v>
      </c>
      <c r="E119" s="130" t="s">
        <v>197</v>
      </c>
      <c r="F119" s="481">
        <f>F120+F121</f>
        <v>85.8</v>
      </c>
    </row>
    <row r="120" spans="1:6" ht="36" customHeight="1" x14ac:dyDescent="0.25">
      <c r="A120" s="92" t="s">
        <v>268</v>
      </c>
      <c r="B120" s="130" t="s">
        <v>336</v>
      </c>
      <c r="C120" s="130" t="s">
        <v>194</v>
      </c>
      <c r="D120" s="108" t="s">
        <v>350</v>
      </c>
      <c r="E120" s="108">
        <v>244</v>
      </c>
      <c r="F120" s="481">
        <v>85.8</v>
      </c>
    </row>
    <row r="121" spans="1:6" ht="38.25" customHeight="1" x14ac:dyDescent="0.25">
      <c r="A121" s="92" t="s">
        <v>220</v>
      </c>
      <c r="B121" s="130" t="s">
        <v>336</v>
      </c>
      <c r="C121" s="130" t="s">
        <v>194</v>
      </c>
      <c r="D121" s="108" t="s">
        <v>350</v>
      </c>
      <c r="E121" s="108">
        <v>851</v>
      </c>
      <c r="F121" s="481"/>
    </row>
    <row r="122" spans="1:6" ht="23.25" customHeight="1" x14ac:dyDescent="0.25">
      <c r="A122" s="91" t="s">
        <v>351</v>
      </c>
      <c r="B122" s="132">
        <v>10</v>
      </c>
      <c r="C122" s="132" t="s">
        <v>195</v>
      </c>
      <c r="D122" s="106" t="s">
        <v>196</v>
      </c>
      <c r="E122" s="132" t="s">
        <v>197</v>
      </c>
      <c r="F122" s="484">
        <f>F123</f>
        <v>183.4</v>
      </c>
    </row>
    <row r="123" spans="1:6" s="107" customFormat="1" ht="23.45" customHeight="1" x14ac:dyDescent="0.25">
      <c r="A123" s="91" t="s">
        <v>352</v>
      </c>
      <c r="B123" s="132">
        <v>10</v>
      </c>
      <c r="C123" s="132" t="s">
        <v>194</v>
      </c>
      <c r="D123" s="106" t="s">
        <v>196</v>
      </c>
      <c r="E123" s="132" t="s">
        <v>197</v>
      </c>
      <c r="F123" s="484">
        <f>F124</f>
        <v>183.4</v>
      </c>
    </row>
    <row r="124" spans="1:6" ht="27" customHeight="1" x14ac:dyDescent="0.25">
      <c r="A124" s="92" t="s">
        <v>269</v>
      </c>
      <c r="B124" s="130">
        <v>10</v>
      </c>
      <c r="C124" s="130" t="s">
        <v>194</v>
      </c>
      <c r="D124" s="108" t="s">
        <v>232</v>
      </c>
      <c r="E124" s="130" t="s">
        <v>197</v>
      </c>
      <c r="F124" s="481">
        <f>F125</f>
        <v>183.4</v>
      </c>
    </row>
    <row r="125" spans="1:6" ht="20.25" customHeight="1" x14ac:dyDescent="0.25">
      <c r="A125" s="92" t="s">
        <v>290</v>
      </c>
      <c r="B125" s="130">
        <v>10</v>
      </c>
      <c r="C125" s="130" t="s">
        <v>194</v>
      </c>
      <c r="D125" s="108" t="s">
        <v>224</v>
      </c>
      <c r="E125" s="130" t="s">
        <v>197</v>
      </c>
      <c r="F125" s="481">
        <f>F126</f>
        <v>183.4</v>
      </c>
    </row>
    <row r="126" spans="1:6" ht="39.75" customHeight="1" x14ac:dyDescent="0.25">
      <c r="A126" s="122" t="s">
        <v>353</v>
      </c>
      <c r="B126" s="130">
        <v>10</v>
      </c>
      <c r="C126" s="130" t="s">
        <v>194</v>
      </c>
      <c r="D126" s="108" t="s">
        <v>354</v>
      </c>
      <c r="E126" s="130" t="s">
        <v>197</v>
      </c>
      <c r="F126" s="481">
        <f>F127</f>
        <v>183.4</v>
      </c>
    </row>
    <row r="127" spans="1:6" ht="34.5" customHeight="1" x14ac:dyDescent="0.25">
      <c r="A127" s="122" t="s">
        <v>355</v>
      </c>
      <c r="B127" s="134">
        <v>10</v>
      </c>
      <c r="C127" s="130" t="s">
        <v>194</v>
      </c>
      <c r="D127" s="131" t="s">
        <v>354</v>
      </c>
      <c r="E127" s="131">
        <v>312</v>
      </c>
      <c r="F127" s="481">
        <v>183.4</v>
      </c>
    </row>
    <row r="128" spans="1:6" s="107" customFormat="1" ht="34.5" hidden="1" customHeight="1" x14ac:dyDescent="0.25">
      <c r="A128" s="119" t="s">
        <v>356</v>
      </c>
      <c r="B128" s="135" t="s">
        <v>229</v>
      </c>
      <c r="C128" s="132" t="s">
        <v>195</v>
      </c>
      <c r="D128" s="136" t="s">
        <v>196</v>
      </c>
      <c r="E128" s="135" t="s">
        <v>197</v>
      </c>
      <c r="F128" s="484">
        <f>F129</f>
        <v>0</v>
      </c>
    </row>
    <row r="129" spans="1:6" ht="34.5" hidden="1" customHeight="1" x14ac:dyDescent="0.25">
      <c r="A129" s="122" t="s">
        <v>357</v>
      </c>
      <c r="B129" s="134" t="s">
        <v>229</v>
      </c>
      <c r="C129" s="130" t="s">
        <v>194</v>
      </c>
      <c r="D129" s="131" t="s">
        <v>196</v>
      </c>
      <c r="E129" s="134" t="s">
        <v>197</v>
      </c>
      <c r="F129" s="481">
        <f>F130</f>
        <v>0</v>
      </c>
    </row>
    <row r="130" spans="1:6" ht="34.5" hidden="1" customHeight="1" x14ac:dyDescent="0.25">
      <c r="A130" s="122" t="s">
        <v>358</v>
      </c>
      <c r="B130" s="134" t="s">
        <v>229</v>
      </c>
      <c r="C130" s="130" t="s">
        <v>194</v>
      </c>
      <c r="D130" s="131" t="s">
        <v>224</v>
      </c>
      <c r="E130" s="134" t="s">
        <v>197</v>
      </c>
      <c r="F130" s="481">
        <f>F131</f>
        <v>0</v>
      </c>
    </row>
    <row r="131" spans="1:6" ht="34.5" hidden="1" customHeight="1" x14ac:dyDescent="0.25">
      <c r="A131" s="122" t="s">
        <v>359</v>
      </c>
      <c r="B131" s="134" t="s">
        <v>229</v>
      </c>
      <c r="C131" s="130" t="s">
        <v>194</v>
      </c>
      <c r="D131" s="131" t="s">
        <v>360</v>
      </c>
      <c r="E131" s="134" t="s">
        <v>197</v>
      </c>
      <c r="F131" s="481">
        <f>F132</f>
        <v>0</v>
      </c>
    </row>
    <row r="132" spans="1:6" ht="34.5" hidden="1" customHeight="1" x14ac:dyDescent="0.25">
      <c r="A132" s="122" t="s">
        <v>235</v>
      </c>
      <c r="B132" s="134" t="s">
        <v>229</v>
      </c>
      <c r="C132" s="130" t="s">
        <v>194</v>
      </c>
      <c r="D132" s="131" t="s">
        <v>361</v>
      </c>
      <c r="E132" s="134" t="s">
        <v>197</v>
      </c>
      <c r="F132" s="481">
        <f>F133</f>
        <v>0</v>
      </c>
    </row>
    <row r="133" spans="1:6" ht="34.5" hidden="1" customHeight="1" x14ac:dyDescent="0.25">
      <c r="A133" s="122" t="s">
        <v>268</v>
      </c>
      <c r="B133" s="134" t="s">
        <v>229</v>
      </c>
      <c r="C133" s="130" t="s">
        <v>194</v>
      </c>
      <c r="D133" s="131" t="s">
        <v>361</v>
      </c>
      <c r="E133" s="134" t="s">
        <v>251</v>
      </c>
      <c r="F133" s="481">
        <v>0</v>
      </c>
    </row>
    <row r="134" spans="1:6" s="107" customFormat="1" ht="65.25" customHeight="1" x14ac:dyDescent="0.25">
      <c r="A134" s="119" t="s">
        <v>362</v>
      </c>
      <c r="B134" s="135" t="s">
        <v>363</v>
      </c>
      <c r="C134" s="132" t="s">
        <v>195</v>
      </c>
      <c r="D134" s="136" t="s">
        <v>196</v>
      </c>
      <c r="E134" s="135" t="s">
        <v>197</v>
      </c>
      <c r="F134" s="484">
        <f>F135</f>
        <v>228</v>
      </c>
    </row>
    <row r="135" spans="1:6" ht="35.25" customHeight="1" x14ac:dyDescent="0.25">
      <c r="A135" s="92" t="s">
        <v>364</v>
      </c>
      <c r="B135" s="130" t="s">
        <v>363</v>
      </c>
      <c r="C135" s="130" t="s">
        <v>255</v>
      </c>
      <c r="D135" s="108" t="s">
        <v>196</v>
      </c>
      <c r="E135" s="130" t="s">
        <v>197</v>
      </c>
      <c r="F135" s="481">
        <f>F136</f>
        <v>228</v>
      </c>
    </row>
    <row r="136" spans="1:6" ht="30.75" customHeight="1" x14ac:dyDescent="0.25">
      <c r="A136" s="122" t="s">
        <v>365</v>
      </c>
      <c r="B136" s="134" t="s">
        <v>363</v>
      </c>
      <c r="C136" s="130" t="s">
        <v>255</v>
      </c>
      <c r="D136" s="131" t="s">
        <v>232</v>
      </c>
      <c r="E136" s="130" t="s">
        <v>197</v>
      </c>
      <c r="F136" s="481">
        <f>F137</f>
        <v>228</v>
      </c>
    </row>
    <row r="137" spans="1:6" ht="30.75" customHeight="1" x14ac:dyDescent="0.25">
      <c r="A137" s="122" t="s">
        <v>290</v>
      </c>
      <c r="B137" s="134" t="s">
        <v>363</v>
      </c>
      <c r="C137" s="130" t="s">
        <v>255</v>
      </c>
      <c r="D137" s="131" t="s">
        <v>224</v>
      </c>
      <c r="E137" s="130" t="s">
        <v>197</v>
      </c>
      <c r="F137" s="481">
        <f>F138</f>
        <v>228</v>
      </c>
    </row>
    <row r="138" spans="1:6" ht="84" customHeight="1" x14ac:dyDescent="0.25">
      <c r="A138" s="122" t="s">
        <v>366</v>
      </c>
      <c r="B138" s="134" t="s">
        <v>363</v>
      </c>
      <c r="C138" s="130" t="s">
        <v>255</v>
      </c>
      <c r="D138" s="131" t="s">
        <v>367</v>
      </c>
      <c r="E138" s="130" t="s">
        <v>197</v>
      </c>
      <c r="F138" s="481">
        <f>F139</f>
        <v>228</v>
      </c>
    </row>
    <row r="139" spans="1:6" ht="30" customHeight="1" x14ac:dyDescent="0.25">
      <c r="A139" s="122" t="s">
        <v>368</v>
      </c>
      <c r="B139" s="134" t="s">
        <v>363</v>
      </c>
      <c r="C139" s="130" t="s">
        <v>255</v>
      </c>
      <c r="D139" s="131" t="s">
        <v>367</v>
      </c>
      <c r="E139" s="131">
        <v>540</v>
      </c>
      <c r="F139" s="481">
        <v>228</v>
      </c>
    </row>
    <row r="140" spans="1:6" ht="39.75" hidden="1" customHeight="1" x14ac:dyDescent="0.25">
      <c r="A140" s="91" t="s">
        <v>356</v>
      </c>
      <c r="B140" s="132" t="s">
        <v>229</v>
      </c>
      <c r="C140" s="132" t="s">
        <v>195</v>
      </c>
      <c r="D140" s="106" t="s">
        <v>196</v>
      </c>
      <c r="E140" s="132" t="s">
        <v>197</v>
      </c>
      <c r="F140" s="484">
        <f>F142</f>
        <v>0</v>
      </c>
    </row>
    <row r="141" spans="1:6" hidden="1" x14ac:dyDescent="0.25">
      <c r="A141" s="92" t="s">
        <v>357</v>
      </c>
      <c r="B141" s="130" t="s">
        <v>229</v>
      </c>
      <c r="C141" s="130" t="s">
        <v>194</v>
      </c>
      <c r="D141" s="108" t="s">
        <v>196</v>
      </c>
      <c r="E141" s="130" t="s">
        <v>197</v>
      </c>
      <c r="F141" s="481">
        <f>F142</f>
        <v>0</v>
      </c>
    </row>
    <row r="142" spans="1:6" hidden="1" x14ac:dyDescent="0.25">
      <c r="A142" s="122" t="s">
        <v>358</v>
      </c>
      <c r="B142" s="134" t="s">
        <v>229</v>
      </c>
      <c r="C142" s="130" t="s">
        <v>194</v>
      </c>
      <c r="D142" s="131" t="s">
        <v>224</v>
      </c>
      <c r="E142" s="130" t="s">
        <v>197</v>
      </c>
      <c r="F142" s="481">
        <f>F143</f>
        <v>0</v>
      </c>
    </row>
    <row r="143" spans="1:6" ht="31.5" hidden="1" x14ac:dyDescent="0.25">
      <c r="A143" s="122" t="s">
        <v>359</v>
      </c>
      <c r="B143" s="134" t="s">
        <v>229</v>
      </c>
      <c r="C143" s="130" t="s">
        <v>194</v>
      </c>
      <c r="D143" s="131" t="s">
        <v>360</v>
      </c>
      <c r="E143" s="130" t="s">
        <v>197</v>
      </c>
      <c r="F143" s="481">
        <f>F144</f>
        <v>0</v>
      </c>
    </row>
    <row r="144" spans="1:6" hidden="1" x14ac:dyDescent="0.25">
      <c r="A144" s="122" t="s">
        <v>235</v>
      </c>
      <c r="B144" s="134" t="s">
        <v>229</v>
      </c>
      <c r="C144" s="130" t="s">
        <v>194</v>
      </c>
      <c r="D144" s="131" t="s">
        <v>361</v>
      </c>
      <c r="E144" s="130" t="s">
        <v>197</v>
      </c>
      <c r="F144" s="481">
        <f>F145</f>
        <v>0</v>
      </c>
    </row>
    <row r="145" spans="1:6" ht="31.5" hidden="1" x14ac:dyDescent="0.25">
      <c r="A145" s="122" t="s">
        <v>268</v>
      </c>
      <c r="B145" s="134" t="s">
        <v>229</v>
      </c>
      <c r="C145" s="130" t="s">
        <v>194</v>
      </c>
      <c r="D145" s="131" t="s">
        <v>361</v>
      </c>
      <c r="E145" s="131">
        <v>244</v>
      </c>
      <c r="F145" s="481"/>
    </row>
    <row r="146" spans="1:6" hidden="1" x14ac:dyDescent="0.25">
      <c r="A146" s="118"/>
      <c r="B146" s="137"/>
      <c r="C146" s="137"/>
      <c r="D146" s="137"/>
      <c r="E146" s="137"/>
      <c r="F146" s="482"/>
    </row>
    <row r="147" spans="1:6" hidden="1" x14ac:dyDescent="0.25"/>
  </sheetData>
  <mergeCells count="2">
    <mergeCell ref="D2:F2"/>
    <mergeCell ref="A3:F3"/>
  </mergeCells>
  <pageMargins left="0.62986111111111098" right="3.9583333333333297E-2" top="0.74791666666666701" bottom="0.74791666666666701" header="0.51180555555555496" footer="0.51180555555555496"/>
  <pageSetup paperSize="9" scale="55" firstPageNumber="223" fitToHeight="0" orientation="portrait" useFirstPageNumber="1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57"/>
  <sheetViews>
    <sheetView zoomScale="75" zoomScaleNormal="75" workbookViewId="0">
      <selection activeCell="D2" sqref="D2:G2"/>
    </sheetView>
  </sheetViews>
  <sheetFormatPr defaultColWidth="9.140625" defaultRowHeight="15.75" outlineLevelRow="1" x14ac:dyDescent="0.25"/>
  <cols>
    <col min="1" max="1" width="72.140625" style="138" customWidth="1"/>
    <col min="2" max="2" width="10.5703125" style="139" customWidth="1"/>
    <col min="3" max="3" width="11.140625" style="139" customWidth="1"/>
    <col min="4" max="4" width="24.7109375" style="139" customWidth="1"/>
    <col min="5" max="5" width="15.140625" style="139" customWidth="1"/>
    <col min="6" max="6" width="16" style="140" customWidth="1"/>
    <col min="7" max="7" width="21" style="140" customWidth="1"/>
    <col min="8" max="8" width="17.5703125" style="141" customWidth="1"/>
    <col min="9" max="9" width="12" style="141" customWidth="1"/>
    <col min="10" max="10" width="11.42578125" style="141" customWidth="1"/>
    <col min="11" max="256" width="9.140625" style="141"/>
    <col min="257" max="257" width="72.140625" style="141" customWidth="1"/>
    <col min="258" max="258" width="10.5703125" style="141" customWidth="1"/>
    <col min="259" max="259" width="11.140625" style="141" customWidth="1"/>
    <col min="260" max="260" width="24.7109375" style="141" customWidth="1"/>
    <col min="261" max="261" width="15.140625" style="141" customWidth="1"/>
    <col min="262" max="262" width="16" style="141" customWidth="1"/>
    <col min="263" max="263" width="21" style="141" customWidth="1"/>
    <col min="264" max="264" width="17.5703125" style="141" customWidth="1"/>
    <col min="265" max="265" width="12" style="141" customWidth="1"/>
    <col min="266" max="266" width="11.42578125" style="141" customWidth="1"/>
    <col min="267" max="512" width="9.140625" style="141"/>
    <col min="513" max="513" width="72.140625" style="141" customWidth="1"/>
    <col min="514" max="514" width="10.5703125" style="141" customWidth="1"/>
    <col min="515" max="515" width="11.140625" style="141" customWidth="1"/>
    <col min="516" max="516" width="24.7109375" style="141" customWidth="1"/>
    <col min="517" max="517" width="15.140625" style="141" customWidth="1"/>
    <col min="518" max="518" width="16" style="141" customWidth="1"/>
    <col min="519" max="519" width="21" style="141" customWidth="1"/>
    <col min="520" max="520" width="17.5703125" style="141" customWidth="1"/>
    <col min="521" max="521" width="12" style="141" customWidth="1"/>
    <col min="522" max="522" width="11.42578125" style="141" customWidth="1"/>
    <col min="523" max="768" width="9.140625" style="141"/>
    <col min="769" max="769" width="72.140625" style="141" customWidth="1"/>
    <col min="770" max="770" width="10.5703125" style="141" customWidth="1"/>
    <col min="771" max="771" width="11.140625" style="141" customWidth="1"/>
    <col min="772" max="772" width="24.7109375" style="141" customWidth="1"/>
    <col min="773" max="773" width="15.140625" style="141" customWidth="1"/>
    <col min="774" max="774" width="16" style="141" customWidth="1"/>
    <col min="775" max="775" width="21" style="141" customWidth="1"/>
    <col min="776" max="776" width="17.5703125" style="141" customWidth="1"/>
    <col min="777" max="777" width="12" style="141" customWidth="1"/>
    <col min="778" max="778" width="11.42578125" style="141" customWidth="1"/>
    <col min="779" max="1024" width="9.140625" style="141"/>
  </cols>
  <sheetData>
    <row r="1" spans="1:10" x14ac:dyDescent="0.25">
      <c r="A1" s="142"/>
      <c r="B1" s="143"/>
      <c r="C1" s="143"/>
      <c r="D1" s="142"/>
      <c r="E1" s="142"/>
      <c r="F1" s="144"/>
      <c r="G1" s="145"/>
    </row>
    <row r="2" spans="1:10" ht="148.5" customHeight="1" x14ac:dyDescent="0.25">
      <c r="A2" s="142"/>
      <c r="B2" s="143"/>
      <c r="C2" s="143"/>
      <c r="D2" s="500" t="s">
        <v>565</v>
      </c>
      <c r="E2" s="500"/>
      <c r="F2" s="500"/>
      <c r="G2" s="500"/>
      <c r="I2" s="146"/>
    </row>
    <row r="3" spans="1:10" ht="79.5" customHeight="1" x14ac:dyDescent="0.25">
      <c r="A3" s="501" t="s">
        <v>385</v>
      </c>
      <c r="B3" s="501"/>
      <c r="C3" s="501"/>
      <c r="D3" s="501"/>
      <c r="E3" s="501"/>
      <c r="F3" s="501"/>
      <c r="G3" s="501"/>
    </row>
    <row r="4" spans="1:10" ht="15.6" customHeight="1" x14ac:dyDescent="0.25">
      <c r="A4" s="147"/>
      <c r="B4" s="148"/>
      <c r="C4" s="148"/>
      <c r="D4" s="148"/>
      <c r="E4" s="148"/>
      <c r="F4" s="149"/>
      <c r="G4" s="149" t="s">
        <v>184</v>
      </c>
    </row>
    <row r="5" spans="1:10" ht="57.75" customHeight="1" x14ac:dyDescent="0.25">
      <c r="A5" s="79" t="s">
        <v>185</v>
      </c>
      <c r="B5" s="79" t="s">
        <v>186</v>
      </c>
      <c r="C5" s="79" t="s">
        <v>187</v>
      </c>
      <c r="D5" s="79" t="s">
        <v>188</v>
      </c>
      <c r="E5" s="79" t="s">
        <v>189</v>
      </c>
      <c r="F5" s="80" t="s">
        <v>369</v>
      </c>
      <c r="G5" s="80" t="s">
        <v>370</v>
      </c>
    </row>
    <row r="6" spans="1:10" ht="20.25" hidden="1" customHeight="1" outlineLevel="1" x14ac:dyDescent="0.25">
      <c r="A6" s="81"/>
      <c r="B6" s="82"/>
      <c r="C6" s="82"/>
      <c r="D6" s="82"/>
      <c r="E6" s="82"/>
      <c r="F6" s="83"/>
      <c r="G6" s="83"/>
    </row>
    <row r="7" spans="1:10" s="152" customFormat="1" ht="26.25" customHeight="1" collapsed="1" x14ac:dyDescent="0.25">
      <c r="A7" s="84" t="s">
        <v>191</v>
      </c>
      <c r="B7" s="85" t="s">
        <v>192</v>
      </c>
      <c r="C7" s="85" t="s">
        <v>192</v>
      </c>
      <c r="D7" s="85" t="s">
        <v>192</v>
      </c>
      <c r="E7" s="85" t="s">
        <v>192</v>
      </c>
      <c r="F7" s="150">
        <f>F9+F17+F44+F94+F104+F121+F132+F144+F77+F156+F31+F53</f>
        <v>3037.6000000000008</v>
      </c>
      <c r="G7" s="150">
        <f>G8+G44+G53+G86+G121+G132+G138+G145+G77+G156+G31</f>
        <v>2744.0000000000005</v>
      </c>
      <c r="H7" s="151"/>
      <c r="I7" s="151"/>
      <c r="J7" s="151"/>
    </row>
    <row r="8" spans="1:10" ht="23.25" customHeight="1" x14ac:dyDescent="0.25">
      <c r="A8" s="88" t="s">
        <v>193</v>
      </c>
      <c r="B8" s="109" t="s">
        <v>194</v>
      </c>
      <c r="C8" s="109" t="s">
        <v>195</v>
      </c>
      <c r="D8" s="109" t="s">
        <v>196</v>
      </c>
      <c r="E8" s="109" t="s">
        <v>197</v>
      </c>
      <c r="F8" s="112">
        <f>F9+F17</f>
        <v>1358.3000000000002</v>
      </c>
      <c r="G8" s="112">
        <f>G9+G17</f>
        <v>1308.9000000000001</v>
      </c>
      <c r="H8" s="153"/>
      <c r="I8" s="153"/>
      <c r="J8" s="153"/>
    </row>
    <row r="9" spans="1:10" ht="31.5" x14ac:dyDescent="0.25">
      <c r="A9" s="91" t="s">
        <v>198</v>
      </c>
      <c r="B9" s="109" t="s">
        <v>194</v>
      </c>
      <c r="C9" s="109" t="s">
        <v>199</v>
      </c>
      <c r="D9" s="109" t="s">
        <v>196</v>
      </c>
      <c r="E9" s="109" t="s">
        <v>197</v>
      </c>
      <c r="F9" s="154">
        <f>F11</f>
        <v>410.1</v>
      </c>
      <c r="G9" s="154">
        <f>G11</f>
        <v>410.1</v>
      </c>
    </row>
    <row r="10" spans="1:10" x14ac:dyDescent="0.25">
      <c r="A10" s="91"/>
      <c r="B10" s="109"/>
      <c r="C10" s="109"/>
      <c r="D10" s="109"/>
      <c r="E10" s="109"/>
      <c r="F10" s="154"/>
      <c r="G10" s="154"/>
    </row>
    <row r="11" spans="1:10" ht="31.5" x14ac:dyDescent="0.25">
      <c r="A11" s="92" t="s">
        <v>200</v>
      </c>
      <c r="B11" s="111" t="s">
        <v>194</v>
      </c>
      <c r="C11" s="111" t="s">
        <v>199</v>
      </c>
      <c r="D11" s="155" t="s">
        <v>201</v>
      </c>
      <c r="E11" s="111" t="s">
        <v>197</v>
      </c>
      <c r="F11" s="156">
        <f>F12</f>
        <v>410.1</v>
      </c>
      <c r="G11" s="156">
        <f>G12</f>
        <v>410.1</v>
      </c>
    </row>
    <row r="12" spans="1:10" ht="24.75" customHeight="1" x14ac:dyDescent="0.25">
      <c r="A12" s="92" t="s">
        <v>202</v>
      </c>
      <c r="B12" s="111" t="s">
        <v>194</v>
      </c>
      <c r="C12" s="111" t="s">
        <v>199</v>
      </c>
      <c r="D12" s="155" t="s">
        <v>203</v>
      </c>
      <c r="E12" s="111" t="s">
        <v>197</v>
      </c>
      <c r="F12" s="156">
        <f>F13</f>
        <v>410.1</v>
      </c>
      <c r="G12" s="156">
        <f>G13</f>
        <v>410.1</v>
      </c>
    </row>
    <row r="13" spans="1:10" ht="31.5" x14ac:dyDescent="0.25">
      <c r="A13" s="95" t="s">
        <v>204</v>
      </c>
      <c r="B13" s="111" t="s">
        <v>194</v>
      </c>
      <c r="C13" s="111" t="s">
        <v>199</v>
      </c>
      <c r="D13" s="155" t="s">
        <v>205</v>
      </c>
      <c r="E13" s="111" t="s">
        <v>197</v>
      </c>
      <c r="F13" s="156">
        <f>F15+F16</f>
        <v>410.1</v>
      </c>
      <c r="G13" s="156">
        <f>G15+G16</f>
        <v>410.1</v>
      </c>
    </row>
    <row r="14" spans="1:10" ht="31.5" x14ac:dyDescent="0.25">
      <c r="A14" s="95" t="s">
        <v>206</v>
      </c>
      <c r="B14" s="157" t="s">
        <v>194</v>
      </c>
      <c r="C14" s="157" t="s">
        <v>199</v>
      </c>
      <c r="D14" s="158" t="s">
        <v>205</v>
      </c>
      <c r="E14" s="111" t="s">
        <v>207</v>
      </c>
      <c r="F14" s="156">
        <f>F15+F16</f>
        <v>410.1</v>
      </c>
      <c r="G14" s="156">
        <f>G15+G16</f>
        <v>410.1</v>
      </c>
    </row>
    <row r="15" spans="1:10" ht="31.5" x14ac:dyDescent="0.25">
      <c r="A15" s="95" t="s">
        <v>208</v>
      </c>
      <c r="B15" s="111" t="s">
        <v>194</v>
      </c>
      <c r="C15" s="111" t="s">
        <v>199</v>
      </c>
      <c r="D15" s="155" t="s">
        <v>205</v>
      </c>
      <c r="E15" s="110">
        <v>121</v>
      </c>
      <c r="F15" s="159">
        <v>315</v>
      </c>
      <c r="G15" s="159">
        <v>315</v>
      </c>
    </row>
    <row r="16" spans="1:10" ht="49.5" customHeight="1" x14ac:dyDescent="0.25">
      <c r="A16" s="95" t="s">
        <v>209</v>
      </c>
      <c r="B16" s="111" t="s">
        <v>194</v>
      </c>
      <c r="C16" s="111" t="s">
        <v>199</v>
      </c>
      <c r="D16" s="155" t="s">
        <v>205</v>
      </c>
      <c r="E16" s="110">
        <v>129</v>
      </c>
      <c r="F16" s="159">
        <v>95.1</v>
      </c>
      <c r="G16" s="159">
        <v>95.1</v>
      </c>
    </row>
    <row r="17" spans="1:7" ht="58.5" customHeight="1" x14ac:dyDescent="0.25">
      <c r="A17" s="91" t="s">
        <v>210</v>
      </c>
      <c r="B17" s="109" t="s">
        <v>194</v>
      </c>
      <c r="C17" s="109" t="s">
        <v>211</v>
      </c>
      <c r="D17" s="160" t="s">
        <v>196</v>
      </c>
      <c r="E17" s="109" t="s">
        <v>197</v>
      </c>
      <c r="F17" s="154">
        <f>F18</f>
        <v>948.2</v>
      </c>
      <c r="G17" s="154">
        <f>G18</f>
        <v>898.80000000000007</v>
      </c>
    </row>
    <row r="18" spans="1:7" ht="31.5" x14ac:dyDescent="0.25">
      <c r="A18" s="92" t="s">
        <v>212</v>
      </c>
      <c r="B18" s="111" t="s">
        <v>194</v>
      </c>
      <c r="C18" s="111" t="s">
        <v>211</v>
      </c>
      <c r="D18" s="155" t="s">
        <v>201</v>
      </c>
      <c r="E18" s="111" t="s">
        <v>197</v>
      </c>
      <c r="F18" s="156">
        <f>F19</f>
        <v>948.2</v>
      </c>
      <c r="G18" s="156">
        <f>G19</f>
        <v>898.80000000000007</v>
      </c>
    </row>
    <row r="19" spans="1:7" ht="31.5" customHeight="1" x14ac:dyDescent="0.25">
      <c r="A19" s="92" t="s">
        <v>213</v>
      </c>
      <c r="B19" s="111" t="s">
        <v>194</v>
      </c>
      <c r="C19" s="111" t="s">
        <v>211</v>
      </c>
      <c r="D19" s="155" t="s">
        <v>214</v>
      </c>
      <c r="E19" s="111" t="s">
        <v>197</v>
      </c>
      <c r="F19" s="156">
        <f>F20+F24</f>
        <v>948.2</v>
      </c>
      <c r="G19" s="156">
        <f>G20+G24</f>
        <v>898.80000000000007</v>
      </c>
    </row>
    <row r="20" spans="1:7" ht="37.5" customHeight="1" x14ac:dyDescent="0.25">
      <c r="A20" s="92" t="s">
        <v>215</v>
      </c>
      <c r="B20" s="111" t="s">
        <v>194</v>
      </c>
      <c r="C20" s="111" t="s">
        <v>211</v>
      </c>
      <c r="D20" s="155" t="s">
        <v>216</v>
      </c>
      <c r="E20" s="111" t="s">
        <v>197</v>
      </c>
      <c r="F20" s="156">
        <f>F21</f>
        <v>630</v>
      </c>
      <c r="G20" s="156">
        <f>G21</f>
        <v>560.70000000000005</v>
      </c>
    </row>
    <row r="21" spans="1:7" ht="33.75" customHeight="1" x14ac:dyDescent="0.25">
      <c r="A21" s="92" t="s">
        <v>206</v>
      </c>
      <c r="B21" s="111" t="s">
        <v>194</v>
      </c>
      <c r="C21" s="111" t="s">
        <v>211</v>
      </c>
      <c r="D21" s="155" t="s">
        <v>216</v>
      </c>
      <c r="E21" s="111" t="s">
        <v>207</v>
      </c>
      <c r="F21" s="156">
        <f>F22+F23</f>
        <v>630</v>
      </c>
      <c r="G21" s="156">
        <f>G22+G23</f>
        <v>560.70000000000005</v>
      </c>
    </row>
    <row r="22" spans="1:7" ht="45.75" customHeight="1" x14ac:dyDescent="0.25">
      <c r="A22" s="100" t="s">
        <v>208</v>
      </c>
      <c r="B22" s="111" t="s">
        <v>194</v>
      </c>
      <c r="C22" s="111" t="s">
        <v>211</v>
      </c>
      <c r="D22" s="155" t="s">
        <v>216</v>
      </c>
      <c r="E22" s="161">
        <v>121</v>
      </c>
      <c r="F22" s="159">
        <v>393.6</v>
      </c>
      <c r="G22" s="159">
        <v>324.3</v>
      </c>
    </row>
    <row r="23" spans="1:7" ht="47.25" x14ac:dyDescent="0.25">
      <c r="A23" s="100" t="s">
        <v>209</v>
      </c>
      <c r="B23" s="111" t="s">
        <v>194</v>
      </c>
      <c r="C23" s="111" t="s">
        <v>211</v>
      </c>
      <c r="D23" s="155" t="s">
        <v>217</v>
      </c>
      <c r="E23" s="161">
        <v>129</v>
      </c>
      <c r="F23" s="159">
        <v>236.4</v>
      </c>
      <c r="G23" s="159">
        <v>236.4</v>
      </c>
    </row>
    <row r="24" spans="1:7" ht="31.5" x14ac:dyDescent="0.25">
      <c r="A24" s="102" t="s">
        <v>218</v>
      </c>
      <c r="B24" s="111" t="s">
        <v>194</v>
      </c>
      <c r="C24" s="111" t="s">
        <v>211</v>
      </c>
      <c r="D24" s="155" t="s">
        <v>217</v>
      </c>
      <c r="E24" s="161" t="s">
        <v>197</v>
      </c>
      <c r="F24" s="159">
        <f>F25+F26+F27</f>
        <v>318.2</v>
      </c>
      <c r="G24" s="159">
        <f>G25+G26+G27</f>
        <v>338.1</v>
      </c>
    </row>
    <row r="25" spans="1:7" ht="31.5" x14ac:dyDescent="0.25">
      <c r="A25" s="92" t="s">
        <v>219</v>
      </c>
      <c r="B25" s="111" t="s">
        <v>194</v>
      </c>
      <c r="C25" s="111" t="s">
        <v>211</v>
      </c>
      <c r="D25" s="155" t="s">
        <v>217</v>
      </c>
      <c r="E25" s="161">
        <v>244</v>
      </c>
      <c r="F25" s="159">
        <v>310.89999999999998</v>
      </c>
      <c r="G25" s="159">
        <v>330.8</v>
      </c>
    </row>
    <row r="26" spans="1:7" ht="31.5" x14ac:dyDescent="0.25">
      <c r="A26" s="103" t="s">
        <v>220</v>
      </c>
      <c r="B26" s="111" t="s">
        <v>194</v>
      </c>
      <c r="C26" s="111" t="s">
        <v>211</v>
      </c>
      <c r="D26" s="155" t="s">
        <v>217</v>
      </c>
      <c r="E26" s="161">
        <v>851</v>
      </c>
      <c r="F26" s="159">
        <v>6.3</v>
      </c>
      <c r="G26" s="159">
        <v>6.3</v>
      </c>
    </row>
    <row r="27" spans="1:7" ht="38.85" customHeight="1" x14ac:dyDescent="0.25">
      <c r="A27" s="103" t="s">
        <v>221</v>
      </c>
      <c r="B27" s="111" t="s">
        <v>194</v>
      </c>
      <c r="C27" s="111" t="s">
        <v>211</v>
      </c>
      <c r="D27" s="155" t="s">
        <v>217</v>
      </c>
      <c r="E27" s="161">
        <v>852</v>
      </c>
      <c r="F27" s="159">
        <v>1</v>
      </c>
      <c r="G27" s="159">
        <v>1</v>
      </c>
    </row>
    <row r="28" spans="1:7" s="165" customFormat="1" ht="27" hidden="1" customHeight="1" x14ac:dyDescent="0.25">
      <c r="A28" s="104" t="s">
        <v>222</v>
      </c>
      <c r="B28" s="162" t="s">
        <v>194</v>
      </c>
      <c r="C28" s="162" t="s">
        <v>223</v>
      </c>
      <c r="D28" s="163" t="s">
        <v>224</v>
      </c>
      <c r="E28" s="109" t="s">
        <v>197</v>
      </c>
      <c r="F28" s="112"/>
      <c r="G28" s="164"/>
    </row>
    <row r="29" spans="1:7" ht="37.5" hidden="1" customHeight="1" x14ac:dyDescent="0.25">
      <c r="A29" s="103" t="s">
        <v>225</v>
      </c>
      <c r="B29" s="157" t="s">
        <v>194</v>
      </c>
      <c r="C29" s="157" t="s">
        <v>223</v>
      </c>
      <c r="D29" s="166" t="s">
        <v>226</v>
      </c>
      <c r="E29" s="111" t="s">
        <v>197</v>
      </c>
      <c r="F29" s="115"/>
      <c r="G29" s="156"/>
    </row>
    <row r="30" spans="1:7" ht="38.25" hidden="1" customHeight="1" x14ac:dyDescent="0.25">
      <c r="A30" s="103" t="s">
        <v>227</v>
      </c>
      <c r="B30" s="111" t="s">
        <v>194</v>
      </c>
      <c r="C30" s="111" t="s">
        <v>223</v>
      </c>
      <c r="D30" s="110" t="s">
        <v>226</v>
      </c>
      <c r="E30" s="110">
        <v>244</v>
      </c>
      <c r="F30" s="159"/>
      <c r="G30" s="159"/>
    </row>
    <row r="31" spans="1:7" ht="38.25" customHeight="1" x14ac:dyDescent="0.25">
      <c r="A31" s="84" t="s">
        <v>228</v>
      </c>
      <c r="B31" s="167" t="s">
        <v>194</v>
      </c>
      <c r="C31" s="167" t="s">
        <v>229</v>
      </c>
      <c r="D31" s="168">
        <v>9900000000</v>
      </c>
      <c r="E31" s="167" t="s">
        <v>197</v>
      </c>
      <c r="F31" s="169">
        <f t="shared" ref="F31:G35" si="0">F32</f>
        <v>42.3</v>
      </c>
      <c r="G31" s="170">
        <f t="shared" si="0"/>
        <v>42.6</v>
      </c>
    </row>
    <row r="32" spans="1:7" ht="38.25" customHeight="1" x14ac:dyDescent="0.25">
      <c r="A32" s="113" t="s">
        <v>230</v>
      </c>
      <c r="B32" s="111" t="s">
        <v>194</v>
      </c>
      <c r="C32" s="111" t="s">
        <v>229</v>
      </c>
      <c r="D32" s="114">
        <v>9900000000</v>
      </c>
      <c r="E32" s="109" t="s">
        <v>197</v>
      </c>
      <c r="F32" s="115">
        <f t="shared" si="0"/>
        <v>42.3</v>
      </c>
      <c r="G32" s="159">
        <f t="shared" si="0"/>
        <v>42.6</v>
      </c>
    </row>
    <row r="33" spans="1:7" ht="38.25" customHeight="1" x14ac:dyDescent="0.25">
      <c r="A33" s="113" t="s">
        <v>231</v>
      </c>
      <c r="B33" s="111" t="s">
        <v>194</v>
      </c>
      <c r="C33" s="111" t="s">
        <v>229</v>
      </c>
      <c r="D33" s="110" t="s">
        <v>232</v>
      </c>
      <c r="E33" s="111" t="s">
        <v>197</v>
      </c>
      <c r="F33" s="115">
        <f t="shared" si="0"/>
        <v>42.3</v>
      </c>
      <c r="G33" s="159">
        <f t="shared" si="0"/>
        <v>42.6</v>
      </c>
    </row>
    <row r="34" spans="1:7" ht="38.25" customHeight="1" x14ac:dyDescent="0.25">
      <c r="A34" s="113" t="s">
        <v>233</v>
      </c>
      <c r="B34" s="111" t="s">
        <v>194</v>
      </c>
      <c r="C34" s="111" t="s">
        <v>229</v>
      </c>
      <c r="D34" s="110" t="s">
        <v>234</v>
      </c>
      <c r="E34" s="111" t="s">
        <v>197</v>
      </c>
      <c r="F34" s="115">
        <f t="shared" si="0"/>
        <v>42.3</v>
      </c>
      <c r="G34" s="159">
        <f t="shared" si="0"/>
        <v>42.6</v>
      </c>
    </row>
    <row r="35" spans="1:7" ht="38.25" customHeight="1" x14ac:dyDescent="0.25">
      <c r="A35" s="113" t="s">
        <v>235</v>
      </c>
      <c r="B35" s="111" t="s">
        <v>194</v>
      </c>
      <c r="C35" s="111" t="s">
        <v>229</v>
      </c>
      <c r="D35" s="110" t="s">
        <v>234</v>
      </c>
      <c r="E35" s="111" t="s">
        <v>236</v>
      </c>
      <c r="F35" s="115">
        <f t="shared" si="0"/>
        <v>42.3</v>
      </c>
      <c r="G35" s="159">
        <f t="shared" si="0"/>
        <v>42.6</v>
      </c>
    </row>
    <row r="36" spans="1:7" ht="38.25" customHeight="1" x14ac:dyDescent="0.25">
      <c r="A36" s="113" t="s">
        <v>237</v>
      </c>
      <c r="B36" s="111" t="s">
        <v>194</v>
      </c>
      <c r="C36" s="111" t="s">
        <v>229</v>
      </c>
      <c r="D36" s="110" t="s">
        <v>234</v>
      </c>
      <c r="E36" s="111" t="s">
        <v>238</v>
      </c>
      <c r="F36" s="115">
        <v>42.3</v>
      </c>
      <c r="G36" s="159">
        <v>42.6</v>
      </c>
    </row>
    <row r="37" spans="1:7" ht="38.25" hidden="1" customHeight="1" x14ac:dyDescent="0.25">
      <c r="A37" s="103"/>
      <c r="B37" s="111"/>
      <c r="C37" s="111"/>
      <c r="D37" s="110"/>
      <c r="E37" s="110"/>
      <c r="F37" s="159"/>
      <c r="G37" s="159"/>
    </row>
    <row r="38" spans="1:7" ht="58.5" hidden="1" customHeight="1" x14ac:dyDescent="0.25">
      <c r="A38" s="88" t="s">
        <v>239</v>
      </c>
      <c r="B38" s="111" t="s">
        <v>194</v>
      </c>
      <c r="C38" s="111" t="s">
        <v>240</v>
      </c>
      <c r="D38" s="171" t="s">
        <v>196</v>
      </c>
      <c r="E38" s="109" t="s">
        <v>197</v>
      </c>
      <c r="F38" s="112"/>
      <c r="G38" s="112">
        <f>G39</f>
        <v>0</v>
      </c>
    </row>
    <row r="39" spans="1:7" ht="115.5" hidden="1" customHeight="1" x14ac:dyDescent="0.25">
      <c r="A39" s="117" t="s">
        <v>241</v>
      </c>
      <c r="B39" s="109" t="s">
        <v>194</v>
      </c>
      <c r="C39" s="109" t="s">
        <v>240</v>
      </c>
      <c r="D39" s="171" t="s">
        <v>242</v>
      </c>
      <c r="E39" s="109" t="s">
        <v>243</v>
      </c>
      <c r="F39" s="112"/>
      <c r="G39" s="112">
        <f>G40</f>
        <v>0</v>
      </c>
    </row>
    <row r="40" spans="1:7" ht="151.5" hidden="1" customHeight="1" x14ac:dyDescent="0.25">
      <c r="A40" s="118" t="s">
        <v>244</v>
      </c>
      <c r="B40" s="111" t="s">
        <v>194</v>
      </c>
      <c r="C40" s="111" t="s">
        <v>240</v>
      </c>
      <c r="D40" s="110" t="s">
        <v>245</v>
      </c>
      <c r="E40" s="111" t="s">
        <v>243</v>
      </c>
      <c r="F40" s="115"/>
      <c r="G40" s="115">
        <f>G41</f>
        <v>0</v>
      </c>
    </row>
    <row r="41" spans="1:7" ht="27.95" hidden="1" customHeight="1" x14ac:dyDescent="0.25">
      <c r="A41" s="113" t="s">
        <v>246</v>
      </c>
      <c r="B41" s="111" t="s">
        <v>194</v>
      </c>
      <c r="C41" s="111" t="s">
        <v>240</v>
      </c>
      <c r="D41" s="110" t="s">
        <v>247</v>
      </c>
      <c r="E41" s="111" t="s">
        <v>197</v>
      </c>
      <c r="F41" s="115"/>
      <c r="G41" s="115">
        <f>G42</f>
        <v>0</v>
      </c>
    </row>
    <row r="42" spans="1:7" ht="24.95" hidden="1" customHeight="1" x14ac:dyDescent="0.25">
      <c r="A42" s="113" t="s">
        <v>248</v>
      </c>
      <c r="B42" s="111" t="s">
        <v>194</v>
      </c>
      <c r="C42" s="111" t="s">
        <v>240</v>
      </c>
      <c r="D42" s="110" t="s">
        <v>249</v>
      </c>
      <c r="E42" s="111" t="s">
        <v>197</v>
      </c>
      <c r="F42" s="115"/>
      <c r="G42" s="115">
        <f>G43</f>
        <v>0</v>
      </c>
    </row>
    <row r="43" spans="1:7" ht="28.9" hidden="1" customHeight="1" x14ac:dyDescent="0.25">
      <c r="A43" s="113" t="s">
        <v>250</v>
      </c>
      <c r="B43" s="111" t="s">
        <v>194</v>
      </c>
      <c r="C43" s="111" t="s">
        <v>240</v>
      </c>
      <c r="D43" s="110" t="s">
        <v>249</v>
      </c>
      <c r="E43" s="111" t="s">
        <v>251</v>
      </c>
      <c r="F43" s="115"/>
      <c r="G43" s="115"/>
    </row>
    <row r="44" spans="1:7" ht="28.5" customHeight="1" x14ac:dyDescent="0.25">
      <c r="A44" s="119" t="s">
        <v>252</v>
      </c>
      <c r="B44" s="109" t="s">
        <v>199</v>
      </c>
      <c r="C44" s="109" t="s">
        <v>195</v>
      </c>
      <c r="D44" s="172" t="s">
        <v>253</v>
      </c>
      <c r="E44" s="173" t="s">
        <v>197</v>
      </c>
      <c r="F44" s="174">
        <f t="shared" ref="F44:G47" si="1">F45</f>
        <v>98.699999999999989</v>
      </c>
      <c r="G44" s="174">
        <f t="shared" si="1"/>
        <v>102</v>
      </c>
    </row>
    <row r="45" spans="1:7" ht="28.5" customHeight="1" x14ac:dyDescent="0.25">
      <c r="A45" s="122" t="s">
        <v>254</v>
      </c>
      <c r="B45" s="111" t="s">
        <v>199</v>
      </c>
      <c r="C45" s="111" t="s">
        <v>255</v>
      </c>
      <c r="D45" s="175" t="s">
        <v>196</v>
      </c>
      <c r="E45" s="176" t="s">
        <v>197</v>
      </c>
      <c r="F45" s="177">
        <f t="shared" si="1"/>
        <v>98.699999999999989</v>
      </c>
      <c r="G45" s="177">
        <f t="shared" si="1"/>
        <v>102</v>
      </c>
    </row>
    <row r="46" spans="1:7" ht="27" customHeight="1" x14ac:dyDescent="0.25">
      <c r="A46" s="122" t="s">
        <v>256</v>
      </c>
      <c r="B46" s="111" t="s">
        <v>199</v>
      </c>
      <c r="C46" s="111" t="s">
        <v>255</v>
      </c>
      <c r="D46" s="175" t="s">
        <v>257</v>
      </c>
      <c r="E46" s="176" t="s">
        <v>197</v>
      </c>
      <c r="F46" s="177">
        <f t="shared" si="1"/>
        <v>98.699999999999989</v>
      </c>
      <c r="G46" s="177">
        <f t="shared" si="1"/>
        <v>102</v>
      </c>
    </row>
    <row r="47" spans="1:7" ht="37.5" customHeight="1" x14ac:dyDescent="0.25">
      <c r="A47" s="122" t="s">
        <v>258</v>
      </c>
      <c r="B47" s="111" t="s">
        <v>199</v>
      </c>
      <c r="C47" s="111" t="s">
        <v>255</v>
      </c>
      <c r="D47" s="175" t="s">
        <v>259</v>
      </c>
      <c r="E47" s="176" t="s">
        <v>197</v>
      </c>
      <c r="F47" s="177">
        <f t="shared" si="1"/>
        <v>98.699999999999989</v>
      </c>
      <c r="G47" s="177">
        <f t="shared" si="1"/>
        <v>102</v>
      </c>
    </row>
    <row r="48" spans="1:7" ht="45" customHeight="1" x14ac:dyDescent="0.25">
      <c r="A48" s="122" t="s">
        <v>260</v>
      </c>
      <c r="B48" s="111" t="s">
        <v>199</v>
      </c>
      <c r="C48" s="111" t="s">
        <v>255</v>
      </c>
      <c r="D48" s="175" t="s">
        <v>261</v>
      </c>
      <c r="E48" s="176" t="s">
        <v>197</v>
      </c>
      <c r="F48" s="177">
        <f>F49+F52</f>
        <v>98.699999999999989</v>
      </c>
      <c r="G48" s="177">
        <f>G49+G52</f>
        <v>102</v>
      </c>
    </row>
    <row r="49" spans="1:8" ht="45" customHeight="1" x14ac:dyDescent="0.25">
      <c r="A49" s="92" t="s">
        <v>206</v>
      </c>
      <c r="B49" s="111" t="s">
        <v>199</v>
      </c>
      <c r="C49" s="111" t="s">
        <v>255</v>
      </c>
      <c r="D49" s="175" t="s">
        <v>261</v>
      </c>
      <c r="E49" s="176" t="s">
        <v>207</v>
      </c>
      <c r="F49" s="177">
        <f>F50+F51</f>
        <v>90.1</v>
      </c>
      <c r="G49" s="177">
        <f>G50+G51</f>
        <v>90.1</v>
      </c>
    </row>
    <row r="50" spans="1:8" ht="42" customHeight="1" x14ac:dyDescent="0.25">
      <c r="A50" s="122" t="s">
        <v>262</v>
      </c>
      <c r="B50" s="111" t="s">
        <v>199</v>
      </c>
      <c r="C50" s="111" t="s">
        <v>255</v>
      </c>
      <c r="D50" s="175" t="s">
        <v>261</v>
      </c>
      <c r="E50" s="175">
        <v>121</v>
      </c>
      <c r="F50" s="177">
        <v>69.2</v>
      </c>
      <c r="G50" s="177">
        <v>69.2</v>
      </c>
    </row>
    <row r="51" spans="1:8" ht="61.5" customHeight="1" x14ac:dyDescent="0.25">
      <c r="A51" s="122" t="s">
        <v>209</v>
      </c>
      <c r="B51" s="111" t="s">
        <v>199</v>
      </c>
      <c r="C51" s="111" t="s">
        <v>255</v>
      </c>
      <c r="D51" s="175" t="s">
        <v>261</v>
      </c>
      <c r="E51" s="175">
        <v>129</v>
      </c>
      <c r="F51" s="177">
        <v>20.9</v>
      </c>
      <c r="G51" s="177">
        <v>20.9</v>
      </c>
    </row>
    <row r="52" spans="1:8" ht="42" customHeight="1" x14ac:dyDescent="0.25">
      <c r="A52" s="122" t="s">
        <v>219</v>
      </c>
      <c r="B52" s="111" t="s">
        <v>199</v>
      </c>
      <c r="C52" s="111" t="s">
        <v>255</v>
      </c>
      <c r="D52" s="175" t="s">
        <v>261</v>
      </c>
      <c r="E52" s="175">
        <v>244</v>
      </c>
      <c r="F52" s="177">
        <v>8.6</v>
      </c>
      <c r="G52" s="177">
        <v>11.9</v>
      </c>
    </row>
    <row r="53" spans="1:8" ht="28.9" customHeight="1" x14ac:dyDescent="0.25">
      <c r="A53" s="88" t="s">
        <v>263</v>
      </c>
      <c r="B53" s="109" t="s">
        <v>255</v>
      </c>
      <c r="C53" s="109" t="s">
        <v>195</v>
      </c>
      <c r="D53" s="172" t="s">
        <v>196</v>
      </c>
      <c r="E53" s="109" t="s">
        <v>197</v>
      </c>
      <c r="F53" s="178">
        <f t="shared" ref="F53:G55" si="2">F54</f>
        <v>5</v>
      </c>
      <c r="G53" s="178">
        <f t="shared" si="2"/>
        <v>5</v>
      </c>
    </row>
    <row r="54" spans="1:8" ht="51.75" customHeight="1" x14ac:dyDescent="0.25">
      <c r="A54" s="122" t="s">
        <v>264</v>
      </c>
      <c r="B54" s="111" t="s">
        <v>255</v>
      </c>
      <c r="C54" s="111" t="s">
        <v>265</v>
      </c>
      <c r="D54" s="175" t="s">
        <v>196</v>
      </c>
      <c r="E54" s="111" t="s">
        <v>197</v>
      </c>
      <c r="F54" s="179">
        <f t="shared" si="2"/>
        <v>5</v>
      </c>
      <c r="G54" s="179">
        <f t="shared" si="2"/>
        <v>5</v>
      </c>
      <c r="H54" s="180"/>
    </row>
    <row r="55" spans="1:8" ht="56.25" customHeight="1" x14ac:dyDescent="0.25">
      <c r="A55" s="122" t="s">
        <v>266</v>
      </c>
      <c r="B55" s="111" t="s">
        <v>255</v>
      </c>
      <c r="C55" s="111" t="s">
        <v>265</v>
      </c>
      <c r="D55" s="175" t="s">
        <v>371</v>
      </c>
      <c r="E55" s="111" t="s">
        <v>197</v>
      </c>
      <c r="F55" s="179">
        <f t="shared" si="2"/>
        <v>5</v>
      </c>
      <c r="G55" s="181">
        <f t="shared" si="2"/>
        <v>5</v>
      </c>
      <c r="H55" s="180"/>
    </row>
    <row r="56" spans="1:8" ht="51.75" customHeight="1" x14ac:dyDescent="0.25">
      <c r="A56" s="122" t="s">
        <v>268</v>
      </c>
      <c r="B56" s="111" t="s">
        <v>255</v>
      </c>
      <c r="C56" s="111" t="s">
        <v>265</v>
      </c>
      <c r="D56" s="175" t="s">
        <v>371</v>
      </c>
      <c r="E56" s="111" t="s">
        <v>251</v>
      </c>
      <c r="F56" s="115">
        <f>F58</f>
        <v>5</v>
      </c>
      <c r="G56" s="177">
        <f>G57</f>
        <v>5</v>
      </c>
      <c r="H56" s="180"/>
    </row>
    <row r="57" spans="1:8" ht="33.75" customHeight="1" x14ac:dyDescent="0.25">
      <c r="A57" s="103" t="s">
        <v>269</v>
      </c>
      <c r="B57" s="111" t="s">
        <v>255</v>
      </c>
      <c r="C57" s="111" t="s">
        <v>265</v>
      </c>
      <c r="D57" s="175" t="s">
        <v>232</v>
      </c>
      <c r="E57" s="111" t="s">
        <v>197</v>
      </c>
      <c r="F57" s="115"/>
      <c r="G57" s="182">
        <f>G58</f>
        <v>5</v>
      </c>
      <c r="H57" s="183"/>
    </row>
    <row r="58" spans="1:8" ht="28.5" customHeight="1" x14ac:dyDescent="0.25">
      <c r="A58" s="103" t="s">
        <v>270</v>
      </c>
      <c r="B58" s="111" t="s">
        <v>255</v>
      </c>
      <c r="C58" s="111" t="s">
        <v>265</v>
      </c>
      <c r="D58" s="175" t="s">
        <v>224</v>
      </c>
      <c r="E58" s="111" t="s">
        <v>197</v>
      </c>
      <c r="F58" s="115">
        <f>F59</f>
        <v>5</v>
      </c>
      <c r="G58" s="182">
        <f>G59</f>
        <v>5</v>
      </c>
    </row>
    <row r="59" spans="1:8" ht="63.75" customHeight="1" x14ac:dyDescent="0.25">
      <c r="A59" s="126" t="s">
        <v>271</v>
      </c>
      <c r="B59" s="111" t="s">
        <v>255</v>
      </c>
      <c r="C59" s="111" t="s">
        <v>265</v>
      </c>
      <c r="D59" s="175" t="s">
        <v>272</v>
      </c>
      <c r="E59" s="111" t="s">
        <v>197</v>
      </c>
      <c r="F59" s="115">
        <f>F60</f>
        <v>5</v>
      </c>
      <c r="G59" s="177">
        <f>G60</f>
        <v>5</v>
      </c>
    </row>
    <row r="60" spans="1:8" ht="48.75" customHeight="1" x14ac:dyDescent="0.25">
      <c r="A60" s="103" t="s">
        <v>268</v>
      </c>
      <c r="B60" s="111" t="s">
        <v>255</v>
      </c>
      <c r="C60" s="111" t="s">
        <v>265</v>
      </c>
      <c r="D60" s="175" t="s">
        <v>272</v>
      </c>
      <c r="E60" s="111" t="s">
        <v>251</v>
      </c>
      <c r="F60" s="115">
        <v>5</v>
      </c>
      <c r="G60" s="177">
        <v>5</v>
      </c>
    </row>
    <row r="61" spans="1:8" ht="30.75" hidden="1" customHeight="1" x14ac:dyDescent="0.25">
      <c r="A61" s="127" t="s">
        <v>273</v>
      </c>
      <c r="B61" s="109" t="s">
        <v>211</v>
      </c>
      <c r="C61" s="109" t="s">
        <v>195</v>
      </c>
      <c r="D61" s="172" t="s">
        <v>196</v>
      </c>
      <c r="E61" s="109" t="s">
        <v>197</v>
      </c>
      <c r="F61" s="112">
        <f>F62+F72</f>
        <v>0</v>
      </c>
      <c r="G61" s="112">
        <f>G62+G72</f>
        <v>0</v>
      </c>
      <c r="H61" s="180"/>
    </row>
    <row r="62" spans="1:8" ht="28.5" hidden="1" customHeight="1" x14ac:dyDescent="0.25">
      <c r="A62" s="88" t="s">
        <v>274</v>
      </c>
      <c r="B62" s="111" t="s">
        <v>211</v>
      </c>
      <c r="C62" s="111" t="s">
        <v>265</v>
      </c>
      <c r="D62" s="111" t="s">
        <v>196</v>
      </c>
      <c r="E62" s="111" t="s">
        <v>197</v>
      </c>
      <c r="F62" s="115">
        <f>F63</f>
        <v>0</v>
      </c>
      <c r="G62" s="115">
        <f>G63</f>
        <v>0</v>
      </c>
      <c r="H62" s="184"/>
    </row>
    <row r="63" spans="1:8" ht="91.5" hidden="1" customHeight="1" x14ac:dyDescent="0.25">
      <c r="A63" s="88" t="s">
        <v>275</v>
      </c>
      <c r="B63" s="111" t="s">
        <v>211</v>
      </c>
      <c r="C63" s="111" t="s">
        <v>265</v>
      </c>
      <c r="D63" s="111" t="s">
        <v>276</v>
      </c>
      <c r="E63" s="111" t="s">
        <v>197</v>
      </c>
      <c r="F63" s="115">
        <f>F64</f>
        <v>0</v>
      </c>
      <c r="G63" s="115">
        <f>G64</f>
        <v>0</v>
      </c>
    </row>
    <row r="64" spans="1:8" ht="39" hidden="1" customHeight="1" x14ac:dyDescent="0.25">
      <c r="A64" s="92" t="s">
        <v>277</v>
      </c>
      <c r="B64" s="185" t="s">
        <v>211</v>
      </c>
      <c r="C64" s="185" t="s">
        <v>265</v>
      </c>
      <c r="D64" s="166" t="s">
        <v>278</v>
      </c>
      <c r="E64" s="185" t="s">
        <v>197</v>
      </c>
      <c r="F64" s="156">
        <f>F66+F68+F70</f>
        <v>0</v>
      </c>
      <c r="G64" s="156">
        <f>G66+G68+G70</f>
        <v>0</v>
      </c>
    </row>
    <row r="65" spans="1:7" ht="39.75" hidden="1" customHeight="1" x14ac:dyDescent="0.25">
      <c r="A65" s="92" t="s">
        <v>279</v>
      </c>
      <c r="B65" s="185" t="s">
        <v>211</v>
      </c>
      <c r="C65" s="185" t="s">
        <v>265</v>
      </c>
      <c r="D65" s="166" t="s">
        <v>280</v>
      </c>
      <c r="E65" s="185" t="s">
        <v>197</v>
      </c>
      <c r="F65" s="156">
        <f>F66+F68+F70</f>
        <v>0</v>
      </c>
      <c r="G65" s="156">
        <f>G66+G68+G70</f>
        <v>0</v>
      </c>
    </row>
    <row r="66" spans="1:7" ht="31.5" hidden="1" x14ac:dyDescent="0.25">
      <c r="A66" s="92" t="s">
        <v>281</v>
      </c>
      <c r="B66" s="185" t="s">
        <v>211</v>
      </c>
      <c r="C66" s="185" t="s">
        <v>265</v>
      </c>
      <c r="D66" s="166" t="s">
        <v>282</v>
      </c>
      <c r="E66" s="185" t="s">
        <v>197</v>
      </c>
      <c r="F66" s="156">
        <f>F67</f>
        <v>0</v>
      </c>
      <c r="G66" s="156">
        <f>G67</f>
        <v>0</v>
      </c>
    </row>
    <row r="67" spans="1:7" ht="41.25" hidden="1" customHeight="1" x14ac:dyDescent="0.25">
      <c r="A67" s="92" t="s">
        <v>268</v>
      </c>
      <c r="B67" s="185" t="s">
        <v>211</v>
      </c>
      <c r="C67" s="185" t="s">
        <v>265</v>
      </c>
      <c r="D67" s="166" t="s">
        <v>282</v>
      </c>
      <c r="E67" s="166">
        <v>244</v>
      </c>
      <c r="F67" s="156"/>
      <c r="G67" s="156"/>
    </row>
    <row r="68" spans="1:7" ht="40.5" hidden="1" customHeight="1" x14ac:dyDescent="0.25">
      <c r="A68" s="92" t="s">
        <v>283</v>
      </c>
      <c r="B68" s="185" t="s">
        <v>211</v>
      </c>
      <c r="C68" s="185" t="s">
        <v>265</v>
      </c>
      <c r="D68" s="166" t="s">
        <v>284</v>
      </c>
      <c r="E68" s="185" t="s">
        <v>197</v>
      </c>
      <c r="F68" s="156">
        <f>F69</f>
        <v>0</v>
      </c>
      <c r="G68" s="156">
        <f>G69</f>
        <v>0</v>
      </c>
    </row>
    <row r="69" spans="1:7" ht="39" hidden="1" customHeight="1" x14ac:dyDescent="0.25">
      <c r="A69" s="92" t="s">
        <v>268</v>
      </c>
      <c r="B69" s="185" t="s">
        <v>211</v>
      </c>
      <c r="C69" s="185" t="s">
        <v>265</v>
      </c>
      <c r="D69" s="166" t="s">
        <v>284</v>
      </c>
      <c r="E69" s="166">
        <v>244</v>
      </c>
      <c r="F69" s="156"/>
      <c r="G69" s="156"/>
    </row>
    <row r="70" spans="1:7" ht="31.5" hidden="1" x14ac:dyDescent="0.25">
      <c r="A70" s="92" t="s">
        <v>285</v>
      </c>
      <c r="B70" s="185" t="s">
        <v>211</v>
      </c>
      <c r="C70" s="185" t="s">
        <v>265</v>
      </c>
      <c r="D70" s="166" t="s">
        <v>286</v>
      </c>
      <c r="E70" s="185" t="s">
        <v>197</v>
      </c>
      <c r="F70" s="156">
        <f>F71</f>
        <v>0</v>
      </c>
      <c r="G70" s="156">
        <f>G71</f>
        <v>0</v>
      </c>
    </row>
    <row r="71" spans="1:7" ht="39.75" hidden="1" customHeight="1" x14ac:dyDescent="0.25">
      <c r="A71" s="92" t="s">
        <v>268</v>
      </c>
      <c r="B71" s="185" t="s">
        <v>211</v>
      </c>
      <c r="C71" s="185" t="s">
        <v>265</v>
      </c>
      <c r="D71" s="166" t="s">
        <v>287</v>
      </c>
      <c r="E71" s="166">
        <v>244</v>
      </c>
      <c r="F71" s="156"/>
      <c r="G71" s="156"/>
    </row>
    <row r="72" spans="1:7" hidden="1" x14ac:dyDescent="0.25">
      <c r="A72" s="119" t="s">
        <v>372</v>
      </c>
      <c r="B72" s="186" t="s">
        <v>211</v>
      </c>
      <c r="C72" s="186">
        <v>12</v>
      </c>
      <c r="D72" s="136" t="s">
        <v>196</v>
      </c>
      <c r="E72" s="186" t="s">
        <v>197</v>
      </c>
      <c r="F72" s="164"/>
      <c r="G72" s="164">
        <f>G73</f>
        <v>0</v>
      </c>
    </row>
    <row r="73" spans="1:7" ht="31.5" hidden="1" x14ac:dyDescent="0.25">
      <c r="A73" s="92" t="s">
        <v>269</v>
      </c>
      <c r="B73" s="185" t="s">
        <v>211</v>
      </c>
      <c r="C73" s="185">
        <v>12</v>
      </c>
      <c r="D73" s="166" t="s">
        <v>232</v>
      </c>
      <c r="E73" s="185" t="s">
        <v>197</v>
      </c>
      <c r="F73" s="156"/>
      <c r="G73" s="156">
        <f>G74</f>
        <v>0</v>
      </c>
    </row>
    <row r="74" spans="1:7" hidden="1" x14ac:dyDescent="0.25">
      <c r="A74" s="122" t="s">
        <v>290</v>
      </c>
      <c r="B74" s="185" t="s">
        <v>211</v>
      </c>
      <c r="C74" s="185">
        <v>12</v>
      </c>
      <c r="D74" s="166" t="s">
        <v>224</v>
      </c>
      <c r="E74" s="185" t="s">
        <v>197</v>
      </c>
      <c r="F74" s="156"/>
      <c r="G74" s="156">
        <f>G75</f>
        <v>0</v>
      </c>
    </row>
    <row r="75" spans="1:7" ht="21" hidden="1" customHeight="1" x14ac:dyDescent="0.25">
      <c r="A75" s="92" t="s">
        <v>291</v>
      </c>
      <c r="B75" s="185" t="s">
        <v>211</v>
      </c>
      <c r="C75" s="185">
        <v>12</v>
      </c>
      <c r="D75" s="131" t="s">
        <v>292</v>
      </c>
      <c r="E75" s="185" t="s">
        <v>197</v>
      </c>
      <c r="F75" s="156"/>
      <c r="G75" s="156">
        <f>G76</f>
        <v>0</v>
      </c>
    </row>
    <row r="76" spans="1:7" ht="60.75" hidden="1" customHeight="1" x14ac:dyDescent="0.25">
      <c r="A76" s="92" t="s">
        <v>268</v>
      </c>
      <c r="B76" s="185" t="s">
        <v>211</v>
      </c>
      <c r="C76" s="185">
        <v>12</v>
      </c>
      <c r="D76" s="166" t="s">
        <v>293</v>
      </c>
      <c r="E76" s="166">
        <v>244</v>
      </c>
      <c r="F76" s="156"/>
      <c r="G76" s="156"/>
    </row>
    <row r="77" spans="1:7" ht="33.75" hidden="1" customHeight="1" x14ac:dyDescent="0.25">
      <c r="A77" s="127" t="s">
        <v>273</v>
      </c>
      <c r="B77" s="109" t="s">
        <v>211</v>
      </c>
      <c r="C77" s="109" t="s">
        <v>195</v>
      </c>
      <c r="D77" s="172" t="s">
        <v>196</v>
      </c>
      <c r="E77" s="109" t="s">
        <v>197</v>
      </c>
      <c r="F77" s="112">
        <f>F78</f>
        <v>0</v>
      </c>
      <c r="G77" s="154">
        <f>G78</f>
        <v>0</v>
      </c>
    </row>
    <row r="78" spans="1:7" ht="27.75" hidden="1" customHeight="1" x14ac:dyDescent="0.25">
      <c r="A78" s="92" t="s">
        <v>291</v>
      </c>
      <c r="B78" s="111" t="s">
        <v>211</v>
      </c>
      <c r="C78" s="111" t="s">
        <v>373</v>
      </c>
      <c r="D78" s="111" t="s">
        <v>196</v>
      </c>
      <c r="E78" s="111" t="s">
        <v>197</v>
      </c>
      <c r="F78" s="115">
        <f>F79</f>
        <v>0</v>
      </c>
      <c r="G78" s="159">
        <f>G79</f>
        <v>0</v>
      </c>
    </row>
    <row r="79" spans="1:7" ht="43.5" hidden="1" customHeight="1" x14ac:dyDescent="0.25">
      <c r="A79" s="92" t="s">
        <v>268</v>
      </c>
      <c r="B79" s="111" t="s">
        <v>211</v>
      </c>
      <c r="C79" s="111" t="s">
        <v>373</v>
      </c>
      <c r="D79" s="111" t="s">
        <v>374</v>
      </c>
      <c r="E79" s="111" t="s">
        <v>251</v>
      </c>
      <c r="F79" s="115">
        <v>0</v>
      </c>
      <c r="G79" s="159">
        <v>0</v>
      </c>
    </row>
    <row r="80" spans="1:7" ht="60.75" hidden="1" customHeight="1" x14ac:dyDescent="0.25">
      <c r="A80" s="92"/>
      <c r="B80" s="185" t="s">
        <v>211</v>
      </c>
      <c r="C80" s="185" t="s">
        <v>373</v>
      </c>
      <c r="D80" s="166" t="s">
        <v>278</v>
      </c>
      <c r="E80" s="185" t="s">
        <v>197</v>
      </c>
      <c r="F80" s="156">
        <f>F82+F84+F87+F89+F83</f>
        <v>0</v>
      </c>
      <c r="G80" s="156">
        <f>G81</f>
        <v>0</v>
      </c>
    </row>
    <row r="81" spans="1:7" ht="60.75" hidden="1" customHeight="1" x14ac:dyDescent="0.25">
      <c r="A81" s="92"/>
      <c r="B81" s="185" t="s">
        <v>211</v>
      </c>
      <c r="C81" s="185" t="s">
        <v>373</v>
      </c>
      <c r="D81" s="166" t="s">
        <v>280</v>
      </c>
      <c r="E81" s="185" t="s">
        <v>197</v>
      </c>
      <c r="F81" s="156">
        <f>F82+F84+F87+F89+F83</f>
        <v>0</v>
      </c>
      <c r="G81" s="156">
        <f>G82+G83+G84</f>
        <v>0</v>
      </c>
    </row>
    <row r="82" spans="1:7" ht="60.75" hidden="1" customHeight="1" x14ac:dyDescent="0.25">
      <c r="A82" s="92" t="s">
        <v>281</v>
      </c>
      <c r="B82" s="185" t="s">
        <v>211</v>
      </c>
      <c r="C82" s="185" t="s">
        <v>265</v>
      </c>
      <c r="D82" s="166" t="s">
        <v>282</v>
      </c>
      <c r="E82" s="185" t="s">
        <v>197</v>
      </c>
      <c r="F82" s="156">
        <v>0</v>
      </c>
      <c r="G82" s="156">
        <v>0</v>
      </c>
    </row>
    <row r="83" spans="1:7" ht="60.75" hidden="1" customHeight="1" x14ac:dyDescent="0.25">
      <c r="A83" s="92" t="s">
        <v>268</v>
      </c>
      <c r="B83" s="185" t="s">
        <v>211</v>
      </c>
      <c r="C83" s="185" t="s">
        <v>265</v>
      </c>
      <c r="D83" s="166" t="s">
        <v>284</v>
      </c>
      <c r="E83" s="166">
        <v>244</v>
      </c>
      <c r="F83" s="156">
        <v>0</v>
      </c>
      <c r="G83" s="156">
        <v>0</v>
      </c>
    </row>
    <row r="84" spans="1:7" ht="60" hidden="1" customHeight="1" x14ac:dyDescent="0.25">
      <c r="A84" s="92" t="s">
        <v>285</v>
      </c>
      <c r="B84" s="185" t="s">
        <v>211</v>
      </c>
      <c r="C84" s="185" t="s">
        <v>265</v>
      </c>
      <c r="D84" s="166" t="s">
        <v>286</v>
      </c>
      <c r="E84" s="185" t="s">
        <v>197</v>
      </c>
      <c r="F84" s="156">
        <v>0</v>
      </c>
      <c r="G84" s="156">
        <v>0</v>
      </c>
    </row>
    <row r="85" spans="1:7" ht="60.75" hidden="1" customHeight="1" x14ac:dyDescent="0.25">
      <c r="A85" s="92" t="s">
        <v>268</v>
      </c>
      <c r="B85" s="185" t="s">
        <v>211</v>
      </c>
      <c r="C85" s="185" t="s">
        <v>265</v>
      </c>
      <c r="D85" s="166" t="s">
        <v>287</v>
      </c>
      <c r="E85" s="166">
        <v>244</v>
      </c>
      <c r="F85" s="156">
        <v>0</v>
      </c>
      <c r="G85" s="156">
        <v>0</v>
      </c>
    </row>
    <row r="86" spans="1:7" ht="27" customHeight="1" x14ac:dyDescent="0.25">
      <c r="A86" s="91" t="s">
        <v>296</v>
      </c>
      <c r="B86" s="186" t="s">
        <v>297</v>
      </c>
      <c r="C86" s="186" t="s">
        <v>195</v>
      </c>
      <c r="D86" s="163" t="s">
        <v>196</v>
      </c>
      <c r="E86" s="186" t="s">
        <v>197</v>
      </c>
      <c r="F86" s="164">
        <f>F94+F104</f>
        <v>153.30000000000001</v>
      </c>
      <c r="G86" s="164">
        <f>G94+G104</f>
        <v>159.19999999999999</v>
      </c>
    </row>
    <row r="87" spans="1:7" ht="28.5" hidden="1" customHeight="1" x14ac:dyDescent="0.25">
      <c r="A87" s="91" t="s">
        <v>298</v>
      </c>
      <c r="B87" s="186" t="s">
        <v>297</v>
      </c>
      <c r="C87" s="186" t="s">
        <v>199</v>
      </c>
      <c r="D87" s="163" t="s">
        <v>196</v>
      </c>
      <c r="E87" s="186" t="s">
        <v>197</v>
      </c>
      <c r="F87" s="164"/>
      <c r="G87" s="187">
        <f>G88</f>
        <v>0</v>
      </c>
    </row>
    <row r="88" spans="1:7" ht="63" hidden="1" x14ac:dyDescent="0.25">
      <c r="A88" s="88" t="s">
        <v>299</v>
      </c>
      <c r="B88" s="111" t="s">
        <v>297</v>
      </c>
      <c r="C88" s="111" t="s">
        <v>199</v>
      </c>
      <c r="D88" s="111" t="s">
        <v>300</v>
      </c>
      <c r="E88" s="111" t="s">
        <v>197</v>
      </c>
      <c r="F88" s="115"/>
      <c r="G88" s="115">
        <f>G89</f>
        <v>0</v>
      </c>
    </row>
    <row r="89" spans="1:7" ht="63" hidden="1" x14ac:dyDescent="0.25">
      <c r="A89" s="92" t="s">
        <v>375</v>
      </c>
      <c r="B89" s="185" t="s">
        <v>297</v>
      </c>
      <c r="C89" s="185" t="s">
        <v>199</v>
      </c>
      <c r="D89" s="166" t="s">
        <v>376</v>
      </c>
      <c r="E89" s="185" t="s">
        <v>197</v>
      </c>
      <c r="F89" s="156"/>
      <c r="G89" s="156">
        <f>G90</f>
        <v>0</v>
      </c>
    </row>
    <row r="90" spans="1:7" ht="63" hidden="1" x14ac:dyDescent="0.25">
      <c r="A90" s="92" t="s">
        <v>301</v>
      </c>
      <c r="B90" s="185" t="s">
        <v>297</v>
      </c>
      <c r="C90" s="185" t="s">
        <v>199</v>
      </c>
      <c r="D90" s="166" t="s">
        <v>302</v>
      </c>
      <c r="E90" s="185" t="s">
        <v>197</v>
      </c>
      <c r="F90" s="156"/>
      <c r="G90" s="156">
        <f>G91</f>
        <v>0</v>
      </c>
    </row>
    <row r="91" spans="1:7" ht="47.25" hidden="1" x14ac:dyDescent="0.25">
      <c r="A91" s="92" t="s">
        <v>303</v>
      </c>
      <c r="B91" s="185" t="s">
        <v>297</v>
      </c>
      <c r="C91" s="185" t="s">
        <v>199</v>
      </c>
      <c r="D91" s="166" t="s">
        <v>304</v>
      </c>
      <c r="E91" s="185" t="s">
        <v>197</v>
      </c>
      <c r="F91" s="156"/>
      <c r="G91" s="156">
        <f>G92+G93</f>
        <v>0</v>
      </c>
    </row>
    <row r="92" spans="1:7" ht="31.5" hidden="1" x14ac:dyDescent="0.25">
      <c r="A92" s="92" t="s">
        <v>268</v>
      </c>
      <c r="B92" s="185" t="s">
        <v>297</v>
      </c>
      <c r="C92" s="185" t="s">
        <v>199</v>
      </c>
      <c r="D92" s="166" t="s">
        <v>304</v>
      </c>
      <c r="E92" s="166">
        <v>244</v>
      </c>
      <c r="F92" s="156"/>
      <c r="G92" s="156"/>
    </row>
    <row r="93" spans="1:7" ht="59.25" hidden="1" customHeight="1" x14ac:dyDescent="0.25">
      <c r="A93" s="92" t="s">
        <v>305</v>
      </c>
      <c r="B93" s="185" t="s">
        <v>297</v>
      </c>
      <c r="C93" s="185" t="s">
        <v>199</v>
      </c>
      <c r="D93" s="166" t="s">
        <v>304</v>
      </c>
      <c r="E93" s="166">
        <v>810</v>
      </c>
      <c r="F93" s="156"/>
      <c r="G93" s="156"/>
    </row>
    <row r="94" spans="1:7" ht="33" hidden="1" customHeight="1" x14ac:dyDescent="0.25">
      <c r="A94" s="91" t="s">
        <v>298</v>
      </c>
      <c r="B94" s="186" t="s">
        <v>297</v>
      </c>
      <c r="C94" s="186" t="s">
        <v>199</v>
      </c>
      <c r="D94" s="163" t="s">
        <v>196</v>
      </c>
      <c r="E94" s="186" t="s">
        <v>197</v>
      </c>
      <c r="F94" s="164">
        <f t="shared" ref="F94:G98" si="3">F95</f>
        <v>0</v>
      </c>
      <c r="G94" s="164">
        <f t="shared" si="3"/>
        <v>0</v>
      </c>
    </row>
    <row r="95" spans="1:7" ht="75" hidden="1" customHeight="1" x14ac:dyDescent="0.25">
      <c r="A95" s="88" t="s">
        <v>299</v>
      </c>
      <c r="B95" s="109" t="s">
        <v>297</v>
      </c>
      <c r="C95" s="109" t="s">
        <v>199</v>
      </c>
      <c r="D95" s="109" t="s">
        <v>300</v>
      </c>
      <c r="E95" s="109" t="s">
        <v>197</v>
      </c>
      <c r="F95" s="112">
        <f t="shared" si="3"/>
        <v>0</v>
      </c>
      <c r="G95" s="112">
        <f t="shared" si="3"/>
        <v>0</v>
      </c>
    </row>
    <row r="96" spans="1:7" ht="63" hidden="1" x14ac:dyDescent="0.25">
      <c r="A96" s="88" t="s">
        <v>299</v>
      </c>
      <c r="B96" s="109" t="s">
        <v>297</v>
      </c>
      <c r="C96" s="109" t="s">
        <v>199</v>
      </c>
      <c r="D96" s="109" t="s">
        <v>300</v>
      </c>
      <c r="E96" s="109" t="s">
        <v>197</v>
      </c>
      <c r="F96" s="112">
        <f t="shared" si="3"/>
        <v>0</v>
      </c>
      <c r="G96" s="112">
        <f t="shared" si="3"/>
        <v>0</v>
      </c>
    </row>
    <row r="97" spans="1:9" ht="63" hidden="1" x14ac:dyDescent="0.25">
      <c r="A97" s="92" t="s">
        <v>301</v>
      </c>
      <c r="B97" s="185" t="s">
        <v>297</v>
      </c>
      <c r="C97" s="185" t="s">
        <v>199</v>
      </c>
      <c r="D97" s="166" t="s">
        <v>302</v>
      </c>
      <c r="E97" s="185" t="s">
        <v>197</v>
      </c>
      <c r="F97" s="156">
        <f t="shared" si="3"/>
        <v>0</v>
      </c>
      <c r="G97" s="156">
        <f t="shared" si="3"/>
        <v>0</v>
      </c>
    </row>
    <row r="98" spans="1:9" ht="47.25" hidden="1" x14ac:dyDescent="0.25">
      <c r="A98" s="92" t="s">
        <v>303</v>
      </c>
      <c r="B98" s="185" t="s">
        <v>297</v>
      </c>
      <c r="C98" s="185" t="s">
        <v>199</v>
      </c>
      <c r="D98" s="166" t="s">
        <v>377</v>
      </c>
      <c r="E98" s="185" t="s">
        <v>197</v>
      </c>
      <c r="F98" s="156">
        <f t="shared" si="3"/>
        <v>0</v>
      </c>
      <c r="G98" s="156">
        <f t="shared" si="3"/>
        <v>0</v>
      </c>
    </row>
    <row r="99" spans="1:9" ht="34.5" hidden="1" customHeight="1" x14ac:dyDescent="0.25">
      <c r="A99" s="92" t="s">
        <v>268</v>
      </c>
      <c r="B99" s="185" t="s">
        <v>297</v>
      </c>
      <c r="C99" s="185" t="s">
        <v>199</v>
      </c>
      <c r="D99" s="166" t="s">
        <v>377</v>
      </c>
      <c r="E99" s="166">
        <v>244</v>
      </c>
      <c r="F99" s="156">
        <v>0</v>
      </c>
      <c r="G99" s="156">
        <v>0</v>
      </c>
    </row>
    <row r="100" spans="1:9" ht="1.1499999999999999" hidden="1" customHeight="1" x14ac:dyDescent="0.25">
      <c r="A100" s="92" t="s">
        <v>378</v>
      </c>
      <c r="B100" s="185" t="s">
        <v>297</v>
      </c>
      <c r="C100" s="185" t="s">
        <v>255</v>
      </c>
      <c r="D100" s="166" t="s">
        <v>315</v>
      </c>
      <c r="E100" s="185" t="s">
        <v>197</v>
      </c>
      <c r="F100" s="156"/>
      <c r="G100" s="156">
        <f>G101</f>
        <v>0</v>
      </c>
    </row>
    <row r="101" spans="1:9" ht="40.9" hidden="1" customHeight="1" x14ac:dyDescent="0.25">
      <c r="A101" s="92" t="s">
        <v>316</v>
      </c>
      <c r="B101" s="185" t="s">
        <v>297</v>
      </c>
      <c r="C101" s="185" t="s">
        <v>255</v>
      </c>
      <c r="D101" s="166" t="s">
        <v>317</v>
      </c>
      <c r="E101" s="185" t="s">
        <v>197</v>
      </c>
      <c r="F101" s="156"/>
      <c r="G101" s="156">
        <f>G102</f>
        <v>0</v>
      </c>
    </row>
    <row r="102" spans="1:9" ht="32.450000000000003" hidden="1" customHeight="1" x14ac:dyDescent="0.25">
      <c r="A102" s="92" t="s">
        <v>318</v>
      </c>
      <c r="B102" s="185" t="s">
        <v>297</v>
      </c>
      <c r="C102" s="185" t="s">
        <v>255</v>
      </c>
      <c r="D102" s="166" t="s">
        <v>319</v>
      </c>
      <c r="E102" s="185" t="s">
        <v>197</v>
      </c>
      <c r="F102" s="156"/>
      <c r="G102" s="156">
        <f>G103</f>
        <v>0</v>
      </c>
    </row>
    <row r="103" spans="1:9" ht="22.9" hidden="1" customHeight="1" x14ac:dyDescent="0.25">
      <c r="A103" s="92" t="s">
        <v>268</v>
      </c>
      <c r="B103" s="185" t="s">
        <v>297</v>
      </c>
      <c r="C103" s="185" t="s">
        <v>255</v>
      </c>
      <c r="D103" s="166" t="s">
        <v>319</v>
      </c>
      <c r="E103" s="166">
        <v>244</v>
      </c>
      <c r="F103" s="156"/>
      <c r="G103" s="156"/>
    </row>
    <row r="104" spans="1:9" ht="51.6" customHeight="1" x14ac:dyDescent="0.25">
      <c r="A104" s="91" t="s">
        <v>320</v>
      </c>
      <c r="B104" s="186" t="s">
        <v>297</v>
      </c>
      <c r="C104" s="186" t="s">
        <v>255</v>
      </c>
      <c r="D104" s="163" t="s">
        <v>300</v>
      </c>
      <c r="E104" s="186" t="s">
        <v>197</v>
      </c>
      <c r="F104" s="164">
        <f>F105+F108</f>
        <v>153.30000000000001</v>
      </c>
      <c r="G104" s="164">
        <f>G105+G108</f>
        <v>159.19999999999999</v>
      </c>
      <c r="I104" s="153"/>
    </row>
    <row r="105" spans="1:9" ht="42.6" customHeight="1" x14ac:dyDescent="0.25">
      <c r="A105" s="92" t="s">
        <v>322</v>
      </c>
      <c r="B105" s="185" t="s">
        <v>297</v>
      </c>
      <c r="C105" s="185" t="s">
        <v>255</v>
      </c>
      <c r="D105" s="166" t="s">
        <v>311</v>
      </c>
      <c r="E105" s="185" t="s">
        <v>197</v>
      </c>
      <c r="F105" s="156">
        <f>F106</f>
        <v>153.30000000000001</v>
      </c>
      <c r="G105" s="156">
        <f>G106</f>
        <v>159.19999999999999</v>
      </c>
    </row>
    <row r="106" spans="1:9" ht="42.6" customHeight="1" x14ac:dyDescent="0.25">
      <c r="A106" s="92" t="s">
        <v>312</v>
      </c>
      <c r="B106" s="185" t="s">
        <v>297</v>
      </c>
      <c r="C106" s="185" t="s">
        <v>255</v>
      </c>
      <c r="D106" s="166" t="s">
        <v>313</v>
      </c>
      <c r="E106" s="185" t="s">
        <v>197</v>
      </c>
      <c r="F106" s="156">
        <f>F107</f>
        <v>153.30000000000001</v>
      </c>
      <c r="G106" s="156">
        <f>G107</f>
        <v>159.19999999999999</v>
      </c>
    </row>
    <row r="107" spans="1:9" ht="42.6" customHeight="1" x14ac:dyDescent="0.25">
      <c r="A107" s="92" t="s">
        <v>268</v>
      </c>
      <c r="B107" s="185" t="s">
        <v>297</v>
      </c>
      <c r="C107" s="185" t="s">
        <v>255</v>
      </c>
      <c r="D107" s="166" t="s">
        <v>313</v>
      </c>
      <c r="E107" s="166">
        <v>244</v>
      </c>
      <c r="F107" s="156">
        <v>153.30000000000001</v>
      </c>
      <c r="G107" s="156">
        <v>159.19999999999999</v>
      </c>
    </row>
    <row r="108" spans="1:9" ht="42.6" hidden="1" customHeight="1" x14ac:dyDescent="0.25">
      <c r="A108" s="92" t="s">
        <v>322</v>
      </c>
      <c r="B108" s="185" t="s">
        <v>297</v>
      </c>
      <c r="C108" s="185" t="s">
        <v>255</v>
      </c>
      <c r="D108" s="166" t="s">
        <v>321</v>
      </c>
      <c r="E108" s="185" t="s">
        <v>197</v>
      </c>
      <c r="F108" s="156">
        <f>F110+F112+F114+F116+F118+F119</f>
        <v>0</v>
      </c>
      <c r="G108" s="156">
        <f>G110+G112+G114+G116+G118+G119</f>
        <v>0</v>
      </c>
    </row>
    <row r="109" spans="1:9" ht="42.6" hidden="1" customHeight="1" x14ac:dyDescent="0.25">
      <c r="A109" s="92" t="s">
        <v>324</v>
      </c>
      <c r="B109" s="185" t="s">
        <v>297</v>
      </c>
      <c r="C109" s="185" t="s">
        <v>255</v>
      </c>
      <c r="D109" s="166" t="s">
        <v>325</v>
      </c>
      <c r="E109" s="185" t="s">
        <v>197</v>
      </c>
      <c r="F109" s="156">
        <f>F110</f>
        <v>0</v>
      </c>
      <c r="G109" s="156">
        <f>G110</f>
        <v>0</v>
      </c>
    </row>
    <row r="110" spans="1:9" ht="55.9" hidden="1" customHeight="1" x14ac:dyDescent="0.25">
      <c r="A110" s="92" t="s">
        <v>268</v>
      </c>
      <c r="B110" s="185" t="s">
        <v>297</v>
      </c>
      <c r="C110" s="185" t="s">
        <v>255</v>
      </c>
      <c r="D110" s="166" t="s">
        <v>325</v>
      </c>
      <c r="E110" s="185" t="s">
        <v>251</v>
      </c>
      <c r="F110" s="156">
        <v>0</v>
      </c>
      <c r="G110" s="156">
        <v>0</v>
      </c>
    </row>
    <row r="111" spans="1:9" ht="60" hidden="1" customHeight="1" x14ac:dyDescent="0.25">
      <c r="A111" s="92" t="s">
        <v>327</v>
      </c>
      <c r="B111" s="185" t="s">
        <v>297</v>
      </c>
      <c r="C111" s="185" t="s">
        <v>255</v>
      </c>
      <c r="D111" s="166" t="s">
        <v>328</v>
      </c>
      <c r="E111" s="185" t="s">
        <v>197</v>
      </c>
      <c r="F111" s="156">
        <f>F112</f>
        <v>0</v>
      </c>
      <c r="G111" s="156">
        <f>G112</f>
        <v>0</v>
      </c>
    </row>
    <row r="112" spans="1:9" ht="43.9" hidden="1" customHeight="1" x14ac:dyDescent="0.25">
      <c r="A112" s="92" t="s">
        <v>268</v>
      </c>
      <c r="B112" s="185" t="s">
        <v>297</v>
      </c>
      <c r="C112" s="185" t="s">
        <v>255</v>
      </c>
      <c r="D112" s="166" t="s">
        <v>328</v>
      </c>
      <c r="E112" s="166">
        <v>244</v>
      </c>
      <c r="F112" s="156">
        <v>0</v>
      </c>
      <c r="G112" s="156">
        <v>0</v>
      </c>
    </row>
    <row r="113" spans="1:7" ht="48.6" hidden="1" customHeight="1" x14ac:dyDescent="0.25">
      <c r="A113" s="92" t="s">
        <v>329</v>
      </c>
      <c r="B113" s="185" t="s">
        <v>297</v>
      </c>
      <c r="C113" s="185" t="s">
        <v>255</v>
      </c>
      <c r="D113" s="166" t="s">
        <v>330</v>
      </c>
      <c r="E113" s="185" t="s">
        <v>197</v>
      </c>
      <c r="F113" s="156">
        <f>F114</f>
        <v>0</v>
      </c>
      <c r="G113" s="156">
        <f>G114</f>
        <v>0</v>
      </c>
    </row>
    <row r="114" spans="1:7" ht="34.15" hidden="1" customHeight="1" x14ac:dyDescent="0.25">
      <c r="A114" s="92" t="s">
        <v>268</v>
      </c>
      <c r="B114" s="185" t="s">
        <v>297</v>
      </c>
      <c r="C114" s="185" t="s">
        <v>255</v>
      </c>
      <c r="D114" s="166" t="s">
        <v>330</v>
      </c>
      <c r="E114" s="166">
        <v>244</v>
      </c>
      <c r="F114" s="156">
        <v>0</v>
      </c>
      <c r="G114" s="156">
        <v>0</v>
      </c>
    </row>
    <row r="115" spans="1:7" ht="29.45" hidden="1" customHeight="1" x14ac:dyDescent="0.25">
      <c r="A115" s="92" t="s">
        <v>331</v>
      </c>
      <c r="B115" s="185" t="s">
        <v>297</v>
      </c>
      <c r="C115" s="185" t="s">
        <v>255</v>
      </c>
      <c r="D115" s="166" t="s">
        <v>332</v>
      </c>
      <c r="E115" s="185" t="s">
        <v>197</v>
      </c>
      <c r="F115" s="156">
        <f>F116</f>
        <v>0</v>
      </c>
      <c r="G115" s="156">
        <f>G116</f>
        <v>0</v>
      </c>
    </row>
    <row r="116" spans="1:7" ht="37.15" hidden="1" customHeight="1" x14ac:dyDescent="0.25">
      <c r="A116" s="92" t="s">
        <v>268</v>
      </c>
      <c r="B116" s="185" t="s">
        <v>297</v>
      </c>
      <c r="C116" s="185" t="s">
        <v>255</v>
      </c>
      <c r="D116" s="166" t="s">
        <v>332</v>
      </c>
      <c r="E116" s="166">
        <v>244</v>
      </c>
      <c r="F116" s="156">
        <v>0</v>
      </c>
      <c r="G116" s="156">
        <v>0</v>
      </c>
    </row>
    <row r="117" spans="1:7" ht="37.15" hidden="1" customHeight="1" x14ac:dyDescent="0.25">
      <c r="A117" s="92" t="s">
        <v>333</v>
      </c>
      <c r="B117" s="185" t="s">
        <v>297</v>
      </c>
      <c r="C117" s="185" t="s">
        <v>255</v>
      </c>
      <c r="D117" s="166" t="s">
        <v>334</v>
      </c>
      <c r="E117" s="185" t="s">
        <v>197</v>
      </c>
      <c r="F117" s="156">
        <f>F118</f>
        <v>0</v>
      </c>
      <c r="G117" s="156">
        <v>0</v>
      </c>
    </row>
    <row r="118" spans="1:7" ht="37.15" hidden="1" customHeight="1" x14ac:dyDescent="0.25">
      <c r="A118" s="92" t="s">
        <v>268</v>
      </c>
      <c r="B118" s="185" t="s">
        <v>297</v>
      </c>
      <c r="C118" s="185" t="s">
        <v>255</v>
      </c>
      <c r="D118" s="166" t="s">
        <v>334</v>
      </c>
      <c r="E118" s="166">
        <v>244</v>
      </c>
      <c r="F118" s="156">
        <v>0</v>
      </c>
      <c r="G118" s="156">
        <v>0</v>
      </c>
    </row>
    <row r="119" spans="1:7" ht="37.15" hidden="1" customHeight="1" x14ac:dyDescent="0.25">
      <c r="A119" s="92" t="s">
        <v>379</v>
      </c>
      <c r="B119" s="185" t="s">
        <v>297</v>
      </c>
      <c r="C119" s="185" t="s">
        <v>255</v>
      </c>
      <c r="D119" s="166" t="s">
        <v>380</v>
      </c>
      <c r="E119" s="185" t="s">
        <v>197</v>
      </c>
      <c r="F119" s="156">
        <f>F120</f>
        <v>0</v>
      </c>
      <c r="G119" s="156">
        <f>G120</f>
        <v>0</v>
      </c>
    </row>
    <row r="120" spans="1:7" ht="37.15" hidden="1" customHeight="1" x14ac:dyDescent="0.25">
      <c r="A120" s="92" t="s">
        <v>268</v>
      </c>
      <c r="B120" s="185" t="s">
        <v>297</v>
      </c>
      <c r="C120" s="185" t="s">
        <v>255</v>
      </c>
      <c r="D120" s="166" t="s">
        <v>380</v>
      </c>
      <c r="E120" s="166">
        <v>244</v>
      </c>
      <c r="F120" s="156">
        <v>0</v>
      </c>
      <c r="G120" s="156">
        <v>0</v>
      </c>
    </row>
    <row r="121" spans="1:7" ht="31.5" customHeight="1" x14ac:dyDescent="0.25">
      <c r="A121" s="91" t="s">
        <v>335</v>
      </c>
      <c r="B121" s="186" t="s">
        <v>336</v>
      </c>
      <c r="C121" s="186" t="s">
        <v>195</v>
      </c>
      <c r="D121" s="163" t="s">
        <v>196</v>
      </c>
      <c r="E121" s="186" t="s">
        <v>197</v>
      </c>
      <c r="F121" s="164">
        <f>F122</f>
        <v>915.8</v>
      </c>
      <c r="G121" s="164">
        <f>G122</f>
        <v>608.6</v>
      </c>
    </row>
    <row r="122" spans="1:7" ht="66" customHeight="1" x14ac:dyDescent="0.25">
      <c r="A122" s="88" t="s">
        <v>337</v>
      </c>
      <c r="B122" s="109" t="s">
        <v>336</v>
      </c>
      <c r="C122" s="109" t="s">
        <v>194</v>
      </c>
      <c r="D122" s="109" t="s">
        <v>338</v>
      </c>
      <c r="E122" s="109" t="s">
        <v>197</v>
      </c>
      <c r="F122" s="112">
        <f>F123</f>
        <v>915.8</v>
      </c>
      <c r="G122" s="112">
        <f>G123</f>
        <v>608.6</v>
      </c>
    </row>
    <row r="123" spans="1:7" ht="36.75" customHeight="1" x14ac:dyDescent="0.25">
      <c r="A123" s="92" t="s">
        <v>339</v>
      </c>
      <c r="B123" s="185" t="s">
        <v>336</v>
      </c>
      <c r="C123" s="185" t="s">
        <v>194</v>
      </c>
      <c r="D123" s="166" t="s">
        <v>340</v>
      </c>
      <c r="E123" s="185" t="s">
        <v>197</v>
      </c>
      <c r="F123" s="156">
        <f>F124+F129</f>
        <v>915.8</v>
      </c>
      <c r="G123" s="156">
        <f>G124+G129</f>
        <v>608.6</v>
      </c>
    </row>
    <row r="124" spans="1:7" ht="38.25" customHeight="1" x14ac:dyDescent="0.25">
      <c r="A124" s="92" t="s">
        <v>341</v>
      </c>
      <c r="B124" s="185" t="s">
        <v>336</v>
      </c>
      <c r="C124" s="185" t="s">
        <v>194</v>
      </c>
      <c r="D124" s="166" t="s">
        <v>342</v>
      </c>
      <c r="E124" s="185" t="s">
        <v>197</v>
      </c>
      <c r="F124" s="156">
        <f>F125</f>
        <v>556.79999999999995</v>
      </c>
      <c r="G124" s="156">
        <f>G125</f>
        <v>516.20000000000005</v>
      </c>
    </row>
    <row r="125" spans="1:7" ht="47.25" x14ac:dyDescent="0.25">
      <c r="A125" s="92" t="s">
        <v>343</v>
      </c>
      <c r="B125" s="185" t="s">
        <v>336</v>
      </c>
      <c r="C125" s="185" t="s">
        <v>194</v>
      </c>
      <c r="D125" s="166" t="s">
        <v>344</v>
      </c>
      <c r="E125" s="185" t="s">
        <v>197</v>
      </c>
      <c r="F125" s="156">
        <f>F127+F128</f>
        <v>556.79999999999995</v>
      </c>
      <c r="G125" s="156">
        <f>G127+G128</f>
        <v>516.20000000000005</v>
      </c>
    </row>
    <row r="126" spans="1:7" ht="34.5" customHeight="1" x14ac:dyDescent="0.25">
      <c r="A126" s="92" t="s">
        <v>345</v>
      </c>
      <c r="B126" s="185" t="s">
        <v>336</v>
      </c>
      <c r="C126" s="185" t="s">
        <v>194</v>
      </c>
      <c r="D126" s="166" t="s">
        <v>344</v>
      </c>
      <c r="E126" s="185" t="s">
        <v>346</v>
      </c>
      <c r="F126" s="156">
        <f>F127+F128</f>
        <v>556.79999999999995</v>
      </c>
      <c r="G126" s="156">
        <f>G127+G128</f>
        <v>516.20000000000005</v>
      </c>
    </row>
    <row r="127" spans="1:7" ht="35.25" customHeight="1" x14ac:dyDescent="0.25">
      <c r="A127" s="92" t="s">
        <v>347</v>
      </c>
      <c r="B127" s="185" t="s">
        <v>336</v>
      </c>
      <c r="C127" s="185" t="s">
        <v>194</v>
      </c>
      <c r="D127" s="166" t="s">
        <v>344</v>
      </c>
      <c r="E127" s="166">
        <v>111</v>
      </c>
      <c r="F127" s="156">
        <v>388.6</v>
      </c>
      <c r="G127" s="156">
        <v>360.3</v>
      </c>
    </row>
    <row r="128" spans="1:7" ht="57" customHeight="1" x14ac:dyDescent="0.25">
      <c r="A128" s="92" t="s">
        <v>348</v>
      </c>
      <c r="B128" s="185" t="s">
        <v>336</v>
      </c>
      <c r="C128" s="185" t="s">
        <v>194</v>
      </c>
      <c r="D128" s="166" t="s">
        <v>344</v>
      </c>
      <c r="E128" s="166">
        <v>119</v>
      </c>
      <c r="F128" s="156">
        <v>168.2</v>
      </c>
      <c r="G128" s="156">
        <v>155.9</v>
      </c>
    </row>
    <row r="129" spans="1:7" ht="55.5" customHeight="1" x14ac:dyDescent="0.25">
      <c r="A129" s="92" t="s">
        <v>349</v>
      </c>
      <c r="B129" s="185" t="s">
        <v>336</v>
      </c>
      <c r="C129" s="185" t="s">
        <v>194</v>
      </c>
      <c r="D129" s="166" t="s">
        <v>350</v>
      </c>
      <c r="E129" s="185" t="s">
        <v>197</v>
      </c>
      <c r="F129" s="156">
        <f>F130+F131</f>
        <v>359</v>
      </c>
      <c r="G129" s="156">
        <f>G130+G131</f>
        <v>92.4</v>
      </c>
    </row>
    <row r="130" spans="1:7" ht="36" customHeight="1" x14ac:dyDescent="0.25">
      <c r="A130" s="92" t="s">
        <v>268</v>
      </c>
      <c r="B130" s="185" t="s">
        <v>336</v>
      </c>
      <c r="C130" s="185" t="s">
        <v>194</v>
      </c>
      <c r="D130" s="166" t="s">
        <v>350</v>
      </c>
      <c r="E130" s="166">
        <v>244</v>
      </c>
      <c r="F130" s="156">
        <v>359</v>
      </c>
      <c r="G130" s="156">
        <v>92.4</v>
      </c>
    </row>
    <row r="131" spans="1:7" ht="38.25" hidden="1" customHeight="1" x14ac:dyDescent="0.25">
      <c r="A131" s="92" t="s">
        <v>220</v>
      </c>
      <c r="B131" s="185" t="s">
        <v>336</v>
      </c>
      <c r="C131" s="185" t="s">
        <v>194</v>
      </c>
      <c r="D131" s="166" t="s">
        <v>350</v>
      </c>
      <c r="E131" s="166">
        <v>851</v>
      </c>
      <c r="F131" s="156"/>
      <c r="G131" s="156"/>
    </row>
    <row r="132" spans="1:7" ht="23.25" customHeight="1" x14ac:dyDescent="0.25">
      <c r="A132" s="91" t="s">
        <v>351</v>
      </c>
      <c r="B132" s="186">
        <v>10</v>
      </c>
      <c r="C132" s="186" t="s">
        <v>195</v>
      </c>
      <c r="D132" s="163" t="s">
        <v>196</v>
      </c>
      <c r="E132" s="186" t="s">
        <v>197</v>
      </c>
      <c r="F132" s="164">
        <f t="shared" ref="F132:G136" si="4">F133</f>
        <v>183.4</v>
      </c>
      <c r="G132" s="164">
        <f t="shared" si="4"/>
        <v>183.4</v>
      </c>
    </row>
    <row r="133" spans="1:7" s="165" customFormat="1" ht="23.45" customHeight="1" x14ac:dyDescent="0.25">
      <c r="A133" s="91" t="s">
        <v>352</v>
      </c>
      <c r="B133" s="186">
        <v>10</v>
      </c>
      <c r="C133" s="186" t="s">
        <v>194</v>
      </c>
      <c r="D133" s="163" t="s">
        <v>196</v>
      </c>
      <c r="E133" s="186" t="s">
        <v>197</v>
      </c>
      <c r="F133" s="164">
        <f t="shared" si="4"/>
        <v>183.4</v>
      </c>
      <c r="G133" s="164">
        <f t="shared" si="4"/>
        <v>183.4</v>
      </c>
    </row>
    <row r="134" spans="1:7" ht="27" customHeight="1" x14ac:dyDescent="0.25">
      <c r="A134" s="92" t="s">
        <v>269</v>
      </c>
      <c r="B134" s="185">
        <v>10</v>
      </c>
      <c r="C134" s="185" t="s">
        <v>194</v>
      </c>
      <c r="D134" s="166" t="s">
        <v>232</v>
      </c>
      <c r="E134" s="185" t="s">
        <v>197</v>
      </c>
      <c r="F134" s="156">
        <f t="shared" si="4"/>
        <v>183.4</v>
      </c>
      <c r="G134" s="156">
        <f t="shared" si="4"/>
        <v>183.4</v>
      </c>
    </row>
    <row r="135" spans="1:7" ht="30" customHeight="1" x14ac:dyDescent="0.25">
      <c r="A135" s="92" t="s">
        <v>290</v>
      </c>
      <c r="B135" s="185">
        <v>10</v>
      </c>
      <c r="C135" s="185" t="s">
        <v>194</v>
      </c>
      <c r="D135" s="166" t="s">
        <v>224</v>
      </c>
      <c r="E135" s="185" t="s">
        <v>197</v>
      </c>
      <c r="F135" s="156">
        <f t="shared" si="4"/>
        <v>183.4</v>
      </c>
      <c r="G135" s="156">
        <f t="shared" si="4"/>
        <v>183.4</v>
      </c>
    </row>
    <row r="136" spans="1:7" ht="39.75" customHeight="1" x14ac:dyDescent="0.25">
      <c r="A136" s="122" t="s">
        <v>353</v>
      </c>
      <c r="B136" s="185">
        <v>10</v>
      </c>
      <c r="C136" s="185" t="s">
        <v>194</v>
      </c>
      <c r="D136" s="166" t="s">
        <v>354</v>
      </c>
      <c r="E136" s="185" t="s">
        <v>197</v>
      </c>
      <c r="F136" s="156">
        <f t="shared" si="4"/>
        <v>183.4</v>
      </c>
      <c r="G136" s="156">
        <f t="shared" si="4"/>
        <v>183.4</v>
      </c>
    </row>
    <row r="137" spans="1:7" ht="33" customHeight="1" x14ac:dyDescent="0.25">
      <c r="A137" s="122" t="s">
        <v>355</v>
      </c>
      <c r="B137" s="188">
        <v>10</v>
      </c>
      <c r="C137" s="185" t="s">
        <v>194</v>
      </c>
      <c r="D137" s="189" t="s">
        <v>354</v>
      </c>
      <c r="E137" s="189">
        <v>312</v>
      </c>
      <c r="F137" s="182">
        <v>183.4</v>
      </c>
      <c r="G137" s="182">
        <v>183.4</v>
      </c>
    </row>
    <row r="138" spans="1:7" ht="34.5" hidden="1" customHeight="1" x14ac:dyDescent="0.25">
      <c r="A138" s="119" t="s">
        <v>356</v>
      </c>
      <c r="B138" s="190" t="s">
        <v>229</v>
      </c>
      <c r="C138" s="186" t="s">
        <v>195</v>
      </c>
      <c r="D138" s="191" t="s">
        <v>196</v>
      </c>
      <c r="E138" s="190" t="s">
        <v>197</v>
      </c>
      <c r="F138" s="164">
        <f t="shared" ref="F138:G142" si="5">F139</f>
        <v>0</v>
      </c>
      <c r="G138" s="164">
        <f t="shared" si="5"/>
        <v>0</v>
      </c>
    </row>
    <row r="139" spans="1:7" ht="3" hidden="1" customHeight="1" x14ac:dyDescent="0.25">
      <c r="A139" s="122" t="s">
        <v>357</v>
      </c>
      <c r="B139" s="188" t="s">
        <v>229</v>
      </c>
      <c r="C139" s="185" t="s">
        <v>194</v>
      </c>
      <c r="D139" s="189" t="s">
        <v>196</v>
      </c>
      <c r="E139" s="188" t="s">
        <v>197</v>
      </c>
      <c r="F139" s="156">
        <f t="shared" si="5"/>
        <v>0</v>
      </c>
      <c r="G139" s="156">
        <f t="shared" si="5"/>
        <v>0</v>
      </c>
    </row>
    <row r="140" spans="1:7" ht="33.75" hidden="1" customHeight="1" x14ac:dyDescent="0.25">
      <c r="A140" s="122" t="s">
        <v>358</v>
      </c>
      <c r="B140" s="188" t="s">
        <v>229</v>
      </c>
      <c r="C140" s="185" t="s">
        <v>194</v>
      </c>
      <c r="D140" s="189" t="s">
        <v>224</v>
      </c>
      <c r="E140" s="188" t="s">
        <v>197</v>
      </c>
      <c r="F140" s="156">
        <f t="shared" si="5"/>
        <v>0</v>
      </c>
      <c r="G140" s="156">
        <f t="shared" si="5"/>
        <v>0</v>
      </c>
    </row>
    <row r="141" spans="1:7" ht="33.75" hidden="1" customHeight="1" x14ac:dyDescent="0.25">
      <c r="A141" s="122" t="s">
        <v>359</v>
      </c>
      <c r="B141" s="188" t="s">
        <v>229</v>
      </c>
      <c r="C141" s="185" t="s">
        <v>194</v>
      </c>
      <c r="D141" s="189" t="s">
        <v>360</v>
      </c>
      <c r="E141" s="188" t="s">
        <v>197</v>
      </c>
      <c r="F141" s="156">
        <f t="shared" si="5"/>
        <v>0</v>
      </c>
      <c r="G141" s="156">
        <f t="shared" si="5"/>
        <v>0</v>
      </c>
    </row>
    <row r="142" spans="1:7" ht="33.75" hidden="1" customHeight="1" x14ac:dyDescent="0.25">
      <c r="A142" s="122" t="s">
        <v>235</v>
      </c>
      <c r="B142" s="188" t="s">
        <v>229</v>
      </c>
      <c r="C142" s="185" t="s">
        <v>194</v>
      </c>
      <c r="D142" s="189" t="s">
        <v>361</v>
      </c>
      <c r="E142" s="188" t="s">
        <v>197</v>
      </c>
      <c r="F142" s="156">
        <f t="shared" si="5"/>
        <v>0</v>
      </c>
      <c r="G142" s="156">
        <f t="shared" si="5"/>
        <v>0</v>
      </c>
    </row>
    <row r="143" spans="1:7" ht="34.5" hidden="1" customHeight="1" x14ac:dyDescent="0.25">
      <c r="A143" s="122" t="s">
        <v>268</v>
      </c>
      <c r="B143" s="188" t="s">
        <v>229</v>
      </c>
      <c r="C143" s="185" t="s">
        <v>194</v>
      </c>
      <c r="D143" s="189" t="s">
        <v>361</v>
      </c>
      <c r="E143" s="188" t="s">
        <v>251</v>
      </c>
      <c r="F143" s="156">
        <v>0</v>
      </c>
      <c r="G143" s="156">
        <v>0</v>
      </c>
    </row>
    <row r="144" spans="1:7" s="165" customFormat="1" ht="55.5" customHeight="1" x14ac:dyDescent="0.25">
      <c r="A144" s="119" t="s">
        <v>362</v>
      </c>
      <c r="B144" s="190" t="s">
        <v>363</v>
      </c>
      <c r="C144" s="186" t="s">
        <v>195</v>
      </c>
      <c r="D144" s="191" t="s">
        <v>196</v>
      </c>
      <c r="E144" s="190" t="s">
        <v>197</v>
      </c>
      <c r="F144" s="164">
        <f t="shared" ref="F144:G148" si="6">F145</f>
        <v>228</v>
      </c>
      <c r="G144" s="164">
        <f t="shared" si="6"/>
        <v>228</v>
      </c>
    </row>
    <row r="145" spans="1:7" ht="30.75" customHeight="1" x14ac:dyDescent="0.25">
      <c r="A145" s="92" t="s">
        <v>364</v>
      </c>
      <c r="B145" s="185" t="s">
        <v>363</v>
      </c>
      <c r="C145" s="185" t="s">
        <v>255</v>
      </c>
      <c r="D145" s="166" t="s">
        <v>196</v>
      </c>
      <c r="E145" s="185" t="s">
        <v>197</v>
      </c>
      <c r="F145" s="156">
        <f t="shared" si="6"/>
        <v>228</v>
      </c>
      <c r="G145" s="156">
        <f t="shared" si="6"/>
        <v>228</v>
      </c>
    </row>
    <row r="146" spans="1:7" ht="33.75" customHeight="1" x14ac:dyDescent="0.25">
      <c r="A146" s="122" t="s">
        <v>365</v>
      </c>
      <c r="B146" s="188" t="s">
        <v>363</v>
      </c>
      <c r="C146" s="185" t="s">
        <v>255</v>
      </c>
      <c r="D146" s="189" t="s">
        <v>232</v>
      </c>
      <c r="E146" s="185" t="s">
        <v>197</v>
      </c>
      <c r="F146" s="156">
        <f t="shared" si="6"/>
        <v>228</v>
      </c>
      <c r="G146" s="156">
        <f t="shared" si="6"/>
        <v>228</v>
      </c>
    </row>
    <row r="147" spans="1:7" ht="30" customHeight="1" x14ac:dyDescent="0.25">
      <c r="A147" s="122" t="s">
        <v>290</v>
      </c>
      <c r="B147" s="188" t="s">
        <v>363</v>
      </c>
      <c r="C147" s="185" t="s">
        <v>255</v>
      </c>
      <c r="D147" s="189" t="s">
        <v>224</v>
      </c>
      <c r="E147" s="185" t="s">
        <v>197</v>
      </c>
      <c r="F147" s="156">
        <f t="shared" si="6"/>
        <v>228</v>
      </c>
      <c r="G147" s="156">
        <f t="shared" si="6"/>
        <v>228</v>
      </c>
    </row>
    <row r="148" spans="1:7" ht="84" customHeight="1" x14ac:dyDescent="0.25">
      <c r="A148" s="122" t="s">
        <v>366</v>
      </c>
      <c r="B148" s="188" t="s">
        <v>363</v>
      </c>
      <c r="C148" s="185" t="s">
        <v>255</v>
      </c>
      <c r="D148" s="131" t="s">
        <v>367</v>
      </c>
      <c r="E148" s="185" t="s">
        <v>197</v>
      </c>
      <c r="F148" s="156">
        <f t="shared" si="6"/>
        <v>228</v>
      </c>
      <c r="G148" s="156">
        <f t="shared" si="6"/>
        <v>228</v>
      </c>
    </row>
    <row r="149" spans="1:7" ht="35.25" customHeight="1" x14ac:dyDescent="0.25">
      <c r="A149" s="122" t="s">
        <v>368</v>
      </c>
      <c r="B149" s="188" t="s">
        <v>363</v>
      </c>
      <c r="C149" s="185" t="s">
        <v>255</v>
      </c>
      <c r="D149" s="189" t="s">
        <v>367</v>
      </c>
      <c r="E149" s="189">
        <v>540</v>
      </c>
      <c r="F149" s="156">
        <v>228</v>
      </c>
      <c r="G149" s="156">
        <v>228</v>
      </c>
    </row>
    <row r="150" spans="1:7" ht="39.75" hidden="1" customHeight="1" x14ac:dyDescent="0.25">
      <c r="A150" s="91" t="s">
        <v>356</v>
      </c>
      <c r="B150" s="186" t="s">
        <v>229</v>
      </c>
      <c r="C150" s="186" t="s">
        <v>195</v>
      </c>
      <c r="D150" s="163" t="s">
        <v>196</v>
      </c>
      <c r="E150" s="186" t="s">
        <v>197</v>
      </c>
      <c r="F150" s="164"/>
      <c r="G150" s="164">
        <f>G152</f>
        <v>0</v>
      </c>
    </row>
    <row r="151" spans="1:7" hidden="1" x14ac:dyDescent="0.25">
      <c r="A151" s="92" t="s">
        <v>357</v>
      </c>
      <c r="B151" s="185" t="s">
        <v>229</v>
      </c>
      <c r="C151" s="185" t="s">
        <v>194</v>
      </c>
      <c r="D151" s="166" t="s">
        <v>196</v>
      </c>
      <c r="E151" s="185" t="s">
        <v>197</v>
      </c>
      <c r="F151" s="156"/>
      <c r="G151" s="156">
        <f>G152</f>
        <v>0</v>
      </c>
    </row>
    <row r="152" spans="1:7" hidden="1" x14ac:dyDescent="0.25">
      <c r="A152" s="122" t="s">
        <v>358</v>
      </c>
      <c r="B152" s="188" t="s">
        <v>229</v>
      </c>
      <c r="C152" s="185" t="s">
        <v>194</v>
      </c>
      <c r="D152" s="189" t="s">
        <v>224</v>
      </c>
      <c r="E152" s="185" t="s">
        <v>197</v>
      </c>
      <c r="F152" s="156"/>
      <c r="G152" s="156">
        <f>G153</f>
        <v>0</v>
      </c>
    </row>
    <row r="153" spans="1:7" ht="31.5" hidden="1" x14ac:dyDescent="0.25">
      <c r="A153" s="122" t="s">
        <v>359</v>
      </c>
      <c r="B153" s="188" t="s">
        <v>229</v>
      </c>
      <c r="C153" s="185" t="s">
        <v>194</v>
      </c>
      <c r="D153" s="189" t="s">
        <v>360</v>
      </c>
      <c r="E153" s="185" t="s">
        <v>197</v>
      </c>
      <c r="F153" s="156"/>
      <c r="G153" s="156">
        <f>G154</f>
        <v>0</v>
      </c>
    </row>
    <row r="154" spans="1:7" hidden="1" x14ac:dyDescent="0.25">
      <c r="A154" s="192" t="s">
        <v>235</v>
      </c>
      <c r="B154" s="188" t="s">
        <v>229</v>
      </c>
      <c r="C154" s="185" t="s">
        <v>194</v>
      </c>
      <c r="D154" s="131" t="s">
        <v>361</v>
      </c>
      <c r="E154" s="185" t="s">
        <v>197</v>
      </c>
      <c r="F154" s="156"/>
      <c r="G154" s="156">
        <f>G155</f>
        <v>0</v>
      </c>
    </row>
    <row r="155" spans="1:7" ht="31.5" hidden="1" x14ac:dyDescent="0.25">
      <c r="A155" s="122" t="s">
        <v>268</v>
      </c>
      <c r="B155" s="188" t="s">
        <v>229</v>
      </c>
      <c r="C155" s="185" t="s">
        <v>194</v>
      </c>
      <c r="D155" s="189" t="s">
        <v>361</v>
      </c>
      <c r="E155" s="189">
        <v>244</v>
      </c>
      <c r="F155" s="182"/>
      <c r="G155" s="182"/>
    </row>
    <row r="156" spans="1:7" x14ac:dyDescent="0.25">
      <c r="A156" s="193" t="s">
        <v>381</v>
      </c>
      <c r="B156" s="194" t="s">
        <v>195</v>
      </c>
      <c r="C156" s="194" t="s">
        <v>195</v>
      </c>
      <c r="D156" s="194" t="s">
        <v>382</v>
      </c>
      <c r="E156" s="194" t="s">
        <v>197</v>
      </c>
      <c r="F156" s="195">
        <v>52.8</v>
      </c>
      <c r="G156" s="195">
        <v>106.3</v>
      </c>
    </row>
    <row r="157" spans="1:7" x14ac:dyDescent="0.25">
      <c r="A157" s="196"/>
      <c r="B157" s="197"/>
      <c r="C157" s="197"/>
      <c r="D157" s="197"/>
      <c r="E157" s="197"/>
      <c r="F157" s="198"/>
      <c r="G157" s="198"/>
    </row>
  </sheetData>
  <mergeCells count="2">
    <mergeCell ref="D2:G2"/>
    <mergeCell ref="A3:G3"/>
  </mergeCells>
  <pageMargins left="0.23611111111111099" right="3.9583333333333297E-2" top="0.55138888888888904" bottom="0.55138888888888904" header="0.51180555555555496" footer="0.51180555555555496"/>
  <pageSetup paperSize="9" scale="52" firstPageNumber="223" fitToHeight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8</vt:i4>
      </vt:variant>
    </vt:vector>
  </HeadingPairs>
  <TitlesOfParts>
    <vt:vector size="38" baseType="lpstr">
      <vt:lpstr>прил 1.</vt:lpstr>
      <vt:lpstr>прил. 2</vt:lpstr>
      <vt:lpstr>прил.2</vt:lpstr>
      <vt:lpstr>прил. 3</vt:lpstr>
      <vt:lpstr>прил.3</vt:lpstr>
      <vt:lpstr>прил 4.  (2)</vt:lpstr>
      <vt:lpstr>прил 5.</vt:lpstr>
      <vt:lpstr>прил.6</vt:lpstr>
      <vt:lpstr>прил.7</vt:lpstr>
      <vt:lpstr>прил.8</vt:lpstr>
      <vt:lpstr>прил.9</vt:lpstr>
      <vt:lpstr>прил.10</vt:lpstr>
      <vt:lpstr>прил.11</vt:lpstr>
      <vt:lpstr>прил 12. </vt:lpstr>
      <vt:lpstr>прил 13.</vt:lpstr>
      <vt:lpstr>прил.14</vt:lpstr>
      <vt:lpstr>прил12</vt:lpstr>
      <vt:lpstr>прил 15.</vt:lpstr>
      <vt:lpstr>прил.13</vt:lpstr>
      <vt:lpstr>прил.16</vt:lpstr>
      <vt:lpstr>прил14</vt:lpstr>
      <vt:lpstr>прил.17</vt:lpstr>
      <vt:lpstr>прил 4. </vt:lpstr>
      <vt:lpstr>прил15</vt:lpstr>
      <vt:lpstr>прил16</vt:lpstr>
      <vt:lpstr>прил17</vt:lpstr>
      <vt:lpstr>прил18</vt:lpstr>
      <vt:lpstr>прил19</vt:lpstr>
      <vt:lpstr>Лист2</vt:lpstr>
      <vt:lpstr>Лист3</vt:lpstr>
      <vt:lpstr>прил.6!_ФильтрБазыДанных</vt:lpstr>
      <vt:lpstr>прил.7!_ФильтрБазыДанных</vt:lpstr>
      <vt:lpstr>прил.8!_ФильтрБазыДанных</vt:lpstr>
      <vt:lpstr>прил.9!_ФильтрБазыДанных</vt:lpstr>
      <vt:lpstr>прил.6!Заголовки_для_печати</vt:lpstr>
      <vt:lpstr>прил.7!Заголовки_для_печати</vt:lpstr>
      <vt:lpstr>прил.8!Заголовки_для_печати</vt:lpstr>
      <vt:lpstr>прил.9!Заголовки_для_печати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28</cp:revision>
  <cp:lastPrinted>2021-11-12T12:22:43Z</cp:lastPrinted>
  <dcterms:created xsi:type="dcterms:W3CDTF">2017-03-29T09:41:28Z</dcterms:created>
  <dcterms:modified xsi:type="dcterms:W3CDTF">2021-11-12T12:22:56Z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